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cottjohnston\Documents\"/>
    </mc:Choice>
  </mc:AlternateContent>
  <bookViews>
    <workbookView xWindow="0" yWindow="0" windowWidth="19200" windowHeight="7050" firstSheet="4" activeTab="9"/>
  </bookViews>
  <sheets>
    <sheet name="Table of Contents" sheetId="1" r:id="rId1"/>
    <sheet name="1. Contact Info" sheetId="2" r:id="rId2"/>
    <sheet name="2.Team Action Items" sheetId="5" r:id="rId3"/>
    <sheet name="3. Communications Tracking" sheetId="8" r:id="rId4"/>
    <sheet name="4. State Rec Tracking" sheetId="6" r:id="rId5"/>
    <sheet name="Sheet1" sheetId="13" r:id="rId6"/>
    <sheet name="Sheet2" sheetId="14" r:id="rId7"/>
    <sheet name="Tasks ALL" sheetId="4" state="hidden" r:id="rId8"/>
    <sheet name="5. Webinar &amp; Workshops" sheetId="9" r:id="rId9"/>
    <sheet name="6. Working Group Development" sheetId="10" r:id="rId10"/>
    <sheet name="7. Regional Work Groups" sheetId="11" r:id="rId11"/>
    <sheet name="8. Funding Opportunities" sheetId="12" r:id="rId12"/>
  </sheets>
  <definedNames>
    <definedName name="Z_2A589AD2_37CA_4B35_ACE5_4457C04FF735_.wvu.FilterData" localSheetId="2" hidden="1">'Tasks ALL'!$A$2:$AA$899</definedName>
    <definedName name="Z_2A589AD2_37CA_4B35_ACE5_4457C04FF735_.wvu.FilterData" localSheetId="7" hidden="1">'Tasks ALL'!$A$2:$AA$899</definedName>
    <definedName name="Z_46A664C3_5951_458F_89C0_B047D3C19873_.wvu.FilterData" localSheetId="2" hidden="1">'Tasks ALL'!$A$2:$AA$899</definedName>
    <definedName name="Z_46A664C3_5951_458F_89C0_B047D3C19873_.wvu.FilterData" localSheetId="7" hidden="1">'Tasks ALL'!$A$2:$AA$899</definedName>
    <definedName name="Z_4F729EA0_966F_44C0_A9BF_9696381DA6C5_.wvu.FilterData" localSheetId="2" hidden="1">'Tasks ALL'!$A$2:$AA$899</definedName>
    <definedName name="Z_4F729EA0_966F_44C0_A9BF_9696381DA6C5_.wvu.FilterData" localSheetId="7" hidden="1">'Tasks ALL'!$A$2:$AA$899</definedName>
    <definedName name="Z_9A8D66EA_E06B_412A_86D5_618EF8B33EEB_.wvu.FilterData" localSheetId="2" hidden="1">'Tasks ALL'!$A$2:$AA$899</definedName>
    <definedName name="Z_9A8D66EA_E06B_412A_86D5_618EF8B33EEB_.wvu.FilterData" localSheetId="7" hidden="1">'Tasks ALL'!$A$2:$AA$899</definedName>
  </definedNames>
  <calcPr calcId="162913"/>
  <customWorkbookViews>
    <customWorkbookView name="Administrative" guid="{9A8D66EA-E06B-412A-86D5-618EF8B33EEB}" maximized="1" windowWidth="0" windowHeight="0" activeSheetId="0"/>
    <customWorkbookView name="Biological Planning" guid="{2A589AD2-37CA-4B35-ACE5-4457C04FF735}" maximized="1" windowWidth="0" windowHeight="0" activeSheetId="0"/>
    <customWorkbookView name="Conservation Design" guid="{46A664C3-5951-458F-89C0-B047D3C19873}" maximized="1" windowWidth="0" windowHeight="0" activeSheetId="0"/>
    <customWorkbookView name="Conservation Delivery" guid="{4F729EA0-966F-44C0-A9BF-9696381DA6C5}"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0" l="1"/>
  <c r="N3" i="10"/>
  <c r="E3" i="10"/>
  <c r="G3" i="10"/>
  <c r="J3" i="10"/>
  <c r="K3" i="10"/>
  <c r="L3" i="10"/>
  <c r="M3" i="10"/>
  <c r="I3" i="10"/>
  <c r="H3" i="10"/>
  <c r="B14" i="4"/>
  <c r="G11" i="4"/>
  <c r="B9" i="4"/>
  <c r="B8" i="4"/>
  <c r="B7" i="4"/>
  <c r="B6" i="4"/>
  <c r="B4" i="4"/>
  <c r="B3" i="4"/>
  <c r="B2" i="4"/>
</calcChain>
</file>

<file path=xl/comments1.xml><?xml version="1.0" encoding="utf-8"?>
<comments xmlns="http://schemas.openxmlformats.org/spreadsheetml/2006/main">
  <authors>
    <author>tc={6E11040F-7EBB-4D29-A43E-8AECE986BEDB}</author>
  </authors>
  <commentList>
    <comment ref="B5" authorId="0" shapeId="0">
      <text>
        <r>
          <rPr>
            <sz val="10"/>
            <color rgb="FF000000"/>
            <rFont val="Arial"/>
          </rPr>
          <t>[Threaded comment]
Your version of Excel allows you to read this threaded comment; however, any edits to it will get removed if the file is opened in a newer version of Excel. Learn more: https://go.microsoft.com/fwlink/?linkid=870924
Comment:
    I've tried to access this but can't get past the Arcgis sign-in page.</t>
        </r>
      </text>
    </comment>
  </commentList>
</comments>
</file>

<file path=xl/sharedStrings.xml><?xml version="1.0" encoding="utf-8"?>
<sst xmlns="http://schemas.openxmlformats.org/spreadsheetml/2006/main" count="1273" uniqueCount="882">
  <si>
    <t>Saltmarsh Sparrow Regional Team Master Tracking</t>
  </si>
  <si>
    <t>Table of Contents</t>
  </si>
  <si>
    <t>Tab</t>
  </si>
  <si>
    <t>Title</t>
  </si>
  <si>
    <t>Content</t>
  </si>
  <si>
    <t>Who should complete</t>
  </si>
  <si>
    <t>Related Items</t>
  </si>
  <si>
    <t>Intro/Contents</t>
  </si>
  <si>
    <t>Overview and Table of Contents for Google Sheet, Reference documents</t>
  </si>
  <si>
    <t>N/A</t>
  </si>
  <si>
    <t>Contact Info</t>
  </si>
  <si>
    <t>Master list of all SALS Team contact information and other FWS staff that work on SALS or tidal marsh habitat</t>
  </si>
  <si>
    <t>ALL</t>
  </si>
  <si>
    <t>Team Action Items</t>
  </si>
  <si>
    <t>This will act as our master Action Item tracking sheet for all team tasks Each task will be assigned to specific programs and staff, a deadline, and a category.</t>
  </si>
  <si>
    <t>Christine, with input from Team</t>
  </si>
  <si>
    <t>Communications Tasks</t>
  </si>
  <si>
    <t>Action items and current communications in progress for SALS</t>
  </si>
  <si>
    <t>Christine, Deb, Dave E, Mo, Scott J</t>
  </si>
  <si>
    <t>SALS Communications Inventory</t>
  </si>
  <si>
    <t>State Recommendations Tracking</t>
  </si>
  <si>
    <t>Current progress on state reccommendations guidance for prioritization of work</t>
  </si>
  <si>
    <t>Mo</t>
  </si>
  <si>
    <t>State Guidance Documents folder</t>
  </si>
  <si>
    <t>Webinars &amp; Workshop</t>
  </si>
  <si>
    <t>Suggested topics for webinars and workshops to be planned</t>
  </si>
  <si>
    <t>Past recorded webinars &amp; events</t>
  </si>
  <si>
    <t>Working Group Development</t>
  </si>
  <si>
    <t>Working copy of expansion/addition of members to ACJV SALS working group. Input additions and areas of expertise for each</t>
  </si>
  <si>
    <t>Regional Work Groups</t>
  </si>
  <si>
    <t>Current known work groups in the Region</t>
  </si>
  <si>
    <t>Funding Opportunities</t>
  </si>
  <si>
    <t>Currently known funding opportunities related to SALS, tidal marsh, or similar</t>
  </si>
  <si>
    <t>REGIONAL SALS TEAM MEMBERS</t>
  </si>
  <si>
    <t>Name</t>
  </si>
  <si>
    <t>Program</t>
  </si>
  <si>
    <t>Email</t>
  </si>
  <si>
    <t>Phone #</t>
  </si>
  <si>
    <t>Duty Station</t>
  </si>
  <si>
    <t>Christine McCue</t>
  </si>
  <si>
    <t>SA</t>
  </si>
  <si>
    <t>christine_mccue@fws.gov</t>
  </si>
  <si>
    <t>413-253-8575</t>
  </si>
  <si>
    <t>F &amp; W Biologist</t>
  </si>
  <si>
    <t>R5 RO</t>
  </si>
  <si>
    <t>Aimee Weldon</t>
  </si>
  <si>
    <t>Mig Birds</t>
  </si>
  <si>
    <t>aimee_weldon@fws.gov</t>
  </si>
  <si>
    <t>413-253-8407</t>
  </si>
  <si>
    <t>ACJV Coordinator</t>
  </si>
  <si>
    <t>Mo Correll</t>
  </si>
  <si>
    <t>maureen_correll@fws.gov</t>
  </si>
  <si>
    <t>413.362.9410</t>
  </si>
  <si>
    <t>ACJV Science Coordinator</t>
  </si>
  <si>
    <t>Suzanne Paton</t>
  </si>
  <si>
    <t>ES</t>
  </si>
  <si>
    <t>Suzanne_Paton@fws.gov</t>
  </si>
  <si>
    <t>401-213-4415</t>
  </si>
  <si>
    <t>Fish and Wildlife Biologist</t>
  </si>
  <si>
    <t>R5 SNEP</t>
  </si>
  <si>
    <t>Tony Tur</t>
  </si>
  <si>
    <t>Dan Murphy</t>
  </si>
  <si>
    <t>Mitch Hartley</t>
  </si>
  <si>
    <t>mitch_hartley@fws.gov</t>
  </si>
  <si>
    <t>413-253-8779</t>
  </si>
  <si>
    <t>Northeast Coordinator, ACJV</t>
  </si>
  <si>
    <t>Meagan Racey</t>
  </si>
  <si>
    <t>EA</t>
  </si>
  <si>
    <t>meagan_racey@fws.gov</t>
  </si>
  <si>
    <t>413-253-8558</t>
  </si>
  <si>
    <t>Public affairs specialist</t>
  </si>
  <si>
    <t>Becky Longenecker</t>
  </si>
  <si>
    <t>Refuges</t>
  </si>
  <si>
    <t>rebecca_longenecker@fws.gov</t>
  </si>
  <si>
    <t>413-253-8636</t>
  </si>
  <si>
    <t>Wildlife Biologist</t>
  </si>
  <si>
    <t>Deb Reynolds</t>
  </si>
  <si>
    <t>Other FWS Staff working on SALS, Tidal Marsh</t>
  </si>
  <si>
    <t>Specialty or focus</t>
  </si>
  <si>
    <t>Susan Adomowicz</t>
  </si>
  <si>
    <t>marsh ecosystems; restoration projects</t>
  </si>
  <si>
    <t>Nancy Pau</t>
  </si>
  <si>
    <t>restoration projects</t>
  </si>
  <si>
    <t>Kate O'Brien</t>
  </si>
  <si>
    <t>sparrows</t>
  </si>
  <si>
    <t>Bri Benvenudi</t>
  </si>
  <si>
    <t>Action Item</t>
  </si>
  <si>
    <t>Deliverables &amp; Outcomes</t>
  </si>
  <si>
    <t>Responsible Program/ Parties</t>
  </si>
  <si>
    <t>Specific Staff</t>
  </si>
  <si>
    <t>Due Date</t>
  </si>
  <si>
    <t>Status</t>
  </si>
  <si>
    <t>Date Completed</t>
  </si>
  <si>
    <t>Notes/Comments</t>
  </si>
  <si>
    <t>PECE tracking</t>
  </si>
  <si>
    <t>Christine, Tony, Suzanne</t>
  </si>
  <si>
    <t>TBD</t>
  </si>
  <si>
    <t>Ongoing</t>
  </si>
  <si>
    <t>Identify FWS Regional SALS Team members, roles, &amp; responsibilities</t>
  </si>
  <si>
    <t>Roles and Responsibilities</t>
  </si>
  <si>
    <t>Christine, Scott</t>
  </si>
  <si>
    <t>?</t>
  </si>
  <si>
    <t>Not Started</t>
  </si>
  <si>
    <t>Check in on planning strategic meeting/retreat</t>
  </si>
  <si>
    <t>hold on calendars</t>
  </si>
  <si>
    <t>One on ones with federal Exec Comm members</t>
  </si>
  <si>
    <t>Meetings scheduled with agencies and states</t>
  </si>
  <si>
    <t>In progress</t>
  </si>
  <si>
    <t>Coordinate on needs and involvement from fed agencies 
What do they need from us to reach out to other folks in their orgs</t>
  </si>
  <si>
    <t>Executive Committee charter draft</t>
  </si>
  <si>
    <t>Charter</t>
  </si>
  <si>
    <t>Scott J.</t>
  </si>
  <si>
    <t>Identify gaps in ACJV SALS Working group and who needs to be added</t>
  </si>
  <si>
    <t>see tab 6</t>
  </si>
  <si>
    <t>Aimee, with support from Christine</t>
  </si>
  <si>
    <t>Completed</t>
  </si>
  <si>
    <t>On Exec Comm agenda for 6/10</t>
  </si>
  <si>
    <t>Additional Executive Committee members recommendations</t>
  </si>
  <si>
    <t>Invites to additions</t>
  </si>
  <si>
    <t>NOAA- Mitch, FEMA- Scott, EPA; possibly dependent on charter for some agencies</t>
  </si>
  <si>
    <t>SALS 2021/2022 SHARP Survey needs</t>
  </si>
  <si>
    <t>https://docs.google.com/document/d/1j8PbEWGU_sSLcx2biUZINqGuDCUhaSohENFytvsY_eA/edit</t>
  </si>
  <si>
    <t>Aimee</t>
  </si>
  <si>
    <t>Need to plan for next year needs</t>
  </si>
  <si>
    <t>State by state marsh prioritizing, state recommendations</t>
  </si>
  <si>
    <t>Map and recommendations doc for each state</t>
  </si>
  <si>
    <t>Christine, Aimee, Mo, Mitch, Suzanne</t>
  </si>
  <si>
    <t>Variable</t>
  </si>
  <si>
    <t>See State Rec Tracking tab; completed docs to go to Scott J. for distribution to states and federal partners</t>
  </si>
  <si>
    <t>Compilation information of current and future high quality habitat- sheet</t>
  </si>
  <si>
    <t>https://docs.google.com/spreadsheets/d/14EUBvgDSoMPlNQKOri1KPVDCqtU8C9mb/edit?rtpof=true#gid=842122076</t>
  </si>
  <si>
    <t>Christine, Aimee</t>
  </si>
  <si>
    <t>4/7/2021; need Exec Comm deadline</t>
  </si>
  <si>
    <t>Need POCs from each state sent to Scott</t>
  </si>
  <si>
    <t>Clarify role of WMI with Exec Comm</t>
  </si>
  <si>
    <t>Scope of work?</t>
  </si>
  <si>
    <t>Funding opportunities sheet shared with WMI</t>
  </si>
  <si>
    <t>Plan Regional employee update webinar</t>
  </si>
  <si>
    <t>PPT draft</t>
  </si>
  <si>
    <t>Christine, Scott, Meagan?</t>
  </si>
  <si>
    <t>April 1 @ 11am
Audience: FWS Staff in the Region 
Topics are review of the Executive Committee, review of State by State Executive Summaries, comms, other?-- are there Asks coming out of it?</t>
  </si>
  <si>
    <t>Updated Story map with dashboard</t>
  </si>
  <si>
    <t>Story Map site</t>
  </si>
  <si>
    <t>Christine, Kit</t>
  </si>
  <si>
    <t>Will share draft by 3/26</t>
  </si>
  <si>
    <t>SMARTeam coordination meeting</t>
  </si>
  <si>
    <t>meeting set - April 8, 3-4</t>
  </si>
  <si>
    <t>Christine, Becky</t>
  </si>
  <si>
    <t>Anyone from SALS Team is welcome to join if interested</t>
  </si>
  <si>
    <t>Populate funding opportunities sheet</t>
  </si>
  <si>
    <t>spreasheet</t>
  </si>
  <si>
    <t>Christine coordinating</t>
  </si>
  <si>
    <t>If anyone has specific expertise on agencies (NOAA, FEMA, etc.) please indicate: Scott: FEMA, Mitch: NOAA, Suzanne: EPA Estuary programs, Becky: shared spreadsheet with Susan A and Bart W.</t>
  </si>
  <si>
    <t>Set up meeting on state prioritizing and recommendations</t>
  </si>
  <si>
    <t>Meeting</t>
  </si>
  <si>
    <t>Input notes into state by state recommendation information and due dates</t>
  </si>
  <si>
    <t>Timeline below</t>
  </si>
  <si>
    <t>COMMUNICATIONS ACTION TRACKING</t>
  </si>
  <si>
    <t>Output/ Product</t>
  </si>
  <si>
    <t>Purpose</t>
  </si>
  <si>
    <t>Audience</t>
  </si>
  <si>
    <t>Responsible party</t>
  </si>
  <si>
    <t xml:space="preserve">Propose addition to CT visit for Sec DOI and possibly Commissioner? ETA: End of June </t>
  </si>
  <si>
    <t>Add link</t>
  </si>
  <si>
    <t>Raise awareness at Dept. level of SALS/ salt marsh conservation</t>
  </si>
  <si>
    <t>Sec. Haaland</t>
  </si>
  <si>
    <t>Mo/Christine</t>
  </si>
  <si>
    <t>Develop field visit for Martha/other leadership within driving distance of DC</t>
  </si>
  <si>
    <t>Day trip to raise awareness on SALS and ongoing work, critical needs</t>
  </si>
  <si>
    <t>PDD Martha Williams</t>
  </si>
  <si>
    <t>Develop list of "hot spots" for potential stories</t>
  </si>
  <si>
    <t>https://arcg.is/1b1uuz</t>
  </si>
  <si>
    <t>Have a hit list to take advantage of opportunities, see map for locations; write up for each state in progress</t>
  </si>
  <si>
    <t>Media outlets, Congressionals, FWS leadership</t>
  </si>
  <si>
    <t>Mo/Christine, ask team for feedback --&gt; send to Dave</t>
  </si>
  <si>
    <t>Working with illustrator on graphic for SALS habitat</t>
  </si>
  <si>
    <t>Infographic</t>
  </si>
  <si>
    <t>Communicate visually more information about habitat, benefits, SALS nesting needs</t>
  </si>
  <si>
    <t>General</t>
  </si>
  <si>
    <t>Deb, Kit</t>
  </si>
  <si>
    <t>Feature story or story map on marsh restoration techniques</t>
  </si>
  <si>
    <t>Feature story/story map</t>
  </si>
  <si>
    <t>Show various techinques of marsh restoration and how they benefit SALS and provide benefits to people</t>
  </si>
  <si>
    <t>Kit</t>
  </si>
  <si>
    <t>Meet Your Neighbird social media series</t>
  </si>
  <si>
    <t>Social media series</t>
  </si>
  <si>
    <t>Weekly posts focusing on marsh bird species</t>
  </si>
  <si>
    <t>Kit coordinating with EA social media strategists</t>
  </si>
  <si>
    <t>Early June 2021</t>
  </si>
  <si>
    <t>Delmarva area bird survey work</t>
  </si>
  <si>
    <t>Possible FWS blog or media pitch. Interest from Seth Borenstein with AP, possibly others.</t>
  </si>
  <si>
    <t>Show conservation efforts that benefit SALS and other species/communities</t>
  </si>
  <si>
    <t>General/Congressional</t>
  </si>
  <si>
    <t>Dave E and James Miller</t>
  </si>
  <si>
    <t>Jeff Corwin visit to Plum Island, Parker River NWR, other MA sites</t>
  </si>
  <si>
    <t>Part of Conservation Nation series to run this fall</t>
  </si>
  <si>
    <t>Tell the saltmarsh sparrow story to a broader audience and visually depict survey work in the marsh</t>
  </si>
  <si>
    <t>General public</t>
  </si>
  <si>
    <t>Dave E</t>
  </si>
  <si>
    <t>June</t>
  </si>
  <si>
    <t>FWS blog on survey work</t>
  </si>
  <si>
    <t>Blog to run in July or August</t>
  </si>
  <si>
    <t>Science story focusing on how we are collecting data, what we are learning, how it will inform the broader SALS conservation effort with partners</t>
  </si>
  <si>
    <t>James Miller</t>
  </si>
  <si>
    <t>Demographic survey field visits</t>
  </si>
  <si>
    <t>COMMUNICATIONS IN PROGRESS</t>
  </si>
  <si>
    <t>Site name</t>
  </si>
  <si>
    <t>Location</t>
  </si>
  <si>
    <t>Description</t>
  </si>
  <si>
    <t>Opportunity type (media pitch, VIP visit, blog, etc.)</t>
  </si>
  <si>
    <t xml:space="preserve">Estimated time period </t>
  </si>
  <si>
    <t>Key dates (if applicable)</t>
  </si>
  <si>
    <t>Contact name</t>
  </si>
  <si>
    <t>Contact affiliation</t>
  </si>
  <si>
    <t>Contact email</t>
  </si>
  <si>
    <t>Contact phone</t>
  </si>
  <si>
    <t>Potential media outlets</t>
  </si>
  <si>
    <t>Outreach notes</t>
  </si>
  <si>
    <t>Outreach outcomes</t>
  </si>
  <si>
    <t>See map</t>
  </si>
  <si>
    <t>Intensive demographic site</t>
  </si>
  <si>
    <t>Nest searching, chick and adult capture/banding/processing using mist nets</t>
  </si>
  <si>
    <t>June - August (sunrise - noon)</t>
  </si>
  <si>
    <t>FWS, SHARP Liaison</t>
  </si>
  <si>
    <t>Rapid demographic site</t>
  </si>
  <si>
    <t>same as above, but in the span of 1-2 days twice a season</t>
  </si>
  <si>
    <t>Point count survey site</t>
  </si>
  <si>
    <t>point count survey with broadcasts (passively record all birds observed using marsh during an 8-12 minute period, depending on location along the coast. Points visited 2 times a season in the morning only</t>
  </si>
  <si>
    <t>June - July (sunrise - 1030 AM)</t>
  </si>
  <si>
    <t>Restoration project site</t>
  </si>
  <si>
    <t>active marsh restoration in progress (not necessarily any bird work occuring)</t>
  </si>
  <si>
    <t>year round</t>
  </si>
  <si>
    <t>FIRST CUT</t>
  </si>
  <si>
    <t>State-level docs with info for state-owned land</t>
  </si>
  <si>
    <t>COMPREHENSIVE</t>
  </si>
  <si>
    <t>State-level docs with info for all ownership types</t>
  </si>
  <si>
    <t>State</t>
  </si>
  <si>
    <t>Lead (updated 7/7/21)</t>
  </si>
  <si>
    <t>First Cut</t>
  </si>
  <si>
    <t>Comprehensive (updated 7/7/21)</t>
  </si>
  <si>
    <t>Partner Progress (updated 7/7/21)</t>
  </si>
  <si>
    <t>Data Availability (outdated, check with Mo for details if needed)</t>
  </si>
  <si>
    <t>Executive Committee Member Contacted - last updated April 6</t>
  </si>
  <si>
    <t>POC for high quality habitat</t>
  </si>
  <si>
    <t>POC Email</t>
  </si>
  <si>
    <t>POC Phone</t>
  </si>
  <si>
    <t>ME</t>
  </si>
  <si>
    <t>ME/FWS (Chris Meaney, Ryan Robicheau, Mo Correll/Mitch Hartley)</t>
  </si>
  <si>
    <t>First cut complete, meeting occured 5/24 and 6/22 with internal/external group to get process moving for comprehensive doc. draft doc and map currently out with partners for review. Partners have indicated need for extended timeline to accomodate all partners and SALS field season; timeline extended to July. Doodle out for follow up meeting, CHris M will lead rest of meetings to finish up draft doc.</t>
  </si>
  <si>
    <t>data available on tidal restrictions; expert opinion available</t>
  </si>
  <si>
    <t>Mitch to reach out to Judy Camuso</t>
  </si>
  <si>
    <t>Ryan Robicheau, Wildlife Management Section supervisor</t>
  </si>
  <si>
    <t>Ryan.Robicheau@maine.gov</t>
  </si>
  <si>
    <t>(207) 287-5253</t>
  </si>
  <si>
    <t>NH</t>
  </si>
  <si>
    <t>NH/FWS (Rachel Stevens, Mo Correll/MItch Hartley)</t>
  </si>
  <si>
    <t xml:space="preserve">First cut complete, Development of SALS-specific model complete, reviewed model results 6/11, partner meeting to create restoration plans (orginally 6/25) rescheduled due to partner illness, has delayed process slightly. </t>
  </si>
  <si>
    <t>existing prioritization created by partners, need to evaluate applicability to SALS</t>
  </si>
  <si>
    <t>Cory Riley has been participating in the development; she attended the first few meetings and her staff are helping in the process.</t>
  </si>
  <si>
    <t>Corey Riley</t>
  </si>
  <si>
    <t>MA</t>
  </si>
  <si>
    <t>MA/FWS (Drew Vitz, Mo Correll)</t>
  </si>
  <si>
    <t>First cut complete, working group formed co-led by Drew Vitz at Mass Wildlife to create comprehensive doc. Meeting occured 5/24 with external group to get process moving for comprehensive doc, Drew requested postponing process until mid-october to accomodate partner schedules.</t>
  </si>
  <si>
    <t>High-res UVVR exists for most marshes. Draft FWS-led prioritization exists but expert partner opinion still necessary to finalize comprehensive doc</t>
  </si>
  <si>
    <t>Document completed and received by Mark Tisa</t>
  </si>
  <si>
    <t>Mitch will call- waiting for response</t>
  </si>
  <si>
    <t>RI</t>
  </si>
  <si>
    <t>FWS (Suzanne Paton, Mo Correll)</t>
  </si>
  <si>
    <t>First cut complete, comprehensive document complete.</t>
  </si>
  <si>
    <t>Suzanne emailed an update to Jay Osenkowski and John Veale with RIDEM</t>
  </si>
  <si>
    <t>Ask Suzanne to do-- maybe Wenley</t>
  </si>
  <si>
    <t>CT</t>
  </si>
  <si>
    <t>CT (Min Huang,Suzanne Paton, Mo Correll)</t>
  </si>
  <si>
    <t>NA</t>
  </si>
  <si>
    <t>Comprehensive document complete.</t>
  </si>
  <si>
    <t>Suzanne and Mo had a meeting with Min Huang and Roger Wolfe with CT DEEP and will send an email update to Rick Jacobson</t>
  </si>
  <si>
    <t>Min Huang</t>
  </si>
  <si>
    <t>NY</t>
  </si>
  <si>
    <t>NY/FWS (Matthew Palumbo, Steve Papa, Suzanne Paton, Mo Correll)</t>
  </si>
  <si>
    <t>Met with Matthew Palumbo (designated by SALS EC member), email about to go out to working list of partners to set up first meeting to review goals and plans for NY from Suzanne and Steve Papa.</t>
  </si>
  <si>
    <t>Scott J will reach out to Tony Wilkinson</t>
  </si>
  <si>
    <t>NJ</t>
  </si>
  <si>
    <t>FWS (Brian Marsh, Mo Correll)</t>
  </si>
  <si>
    <t>State on extended timeline due to beneficial use group work and competing field responsibilities for SALS, as well as waiting for spatially explicit SALS modelling to be finalized (end of Aug). Meeting co-led with Brian Marsh occured 6/7 with DE and 6/10 with NJ to get process started.  Partners have requested no state-level "first cut" document to avoid confusion and to save time.</t>
  </si>
  <si>
    <t>Will require expert opinion. Existing data at the state level forthcoming pending partner meetings</t>
  </si>
  <si>
    <t>Dave Golden is aware and has requested our help</t>
  </si>
  <si>
    <t>Emily Heiser, DEP</t>
  </si>
  <si>
    <t>Emily.Heiser@dep.nj.gov</t>
  </si>
  <si>
    <t>DE</t>
  </si>
  <si>
    <t>Scott J reached out to David Saveikis</t>
  </si>
  <si>
    <t>Dan will call Joe Rogerson &amp; Rob
Samantha Robinson</t>
  </si>
  <si>
    <t>samantha.robinson@delaware.gov</t>
  </si>
  <si>
    <t>MD</t>
  </si>
  <si>
    <t>FWS (Dan Murphy, Mo Correll)</t>
  </si>
  <si>
    <t>Second meeting to determine way forward in MD scheduled 5/28.  Partners have requested no state-level "first cut" document to avoid confusion and to save time. Follow up Doodle going out ASAP.</t>
  </si>
  <si>
    <t>Gwen Brewer is reaching out to Jonathan McKnight</t>
  </si>
  <si>
    <t>Gwen Brewer</t>
  </si>
  <si>
    <t>VA</t>
  </si>
  <si>
    <t>VA/FWS (Becky Gwynn, Mo Correll/Mitch Hartley)</t>
  </si>
  <si>
    <t>Draft comprehensive document exists, out to partners for final review. Mitch H will help complile and incorporate edits from partners. Partners have requested no state-level "first cut" document to avoid confusion and to save time.</t>
  </si>
  <si>
    <t>Aimee can reach out to Becky Gwynn to reach out to Ryan.</t>
  </si>
  <si>
    <t>Becky Gwynn, Deputy Director</t>
  </si>
  <si>
    <t>becky.gwynn@dwr.virginia.gov</t>
  </si>
  <si>
    <t>Submit any fatal flaws or comments on Team Charter</t>
  </si>
  <si>
    <t>Review charge at 8/28 meeting</t>
  </si>
  <si>
    <t>Develop simple graphic to show projection trends for communication; including potential positive impact from conservation</t>
  </si>
  <si>
    <t>Christine</t>
  </si>
  <si>
    <t>Identify attributes/components of high quality SALS breeding habitat</t>
  </si>
  <si>
    <t>List of attribute details/ranges; need info from SSA</t>
  </si>
  <si>
    <t>Christine to draft</t>
  </si>
  <si>
    <t>Check SSA for this information-- completed; need to pull into our own doc</t>
  </si>
  <si>
    <t>Identify species goal/target to prevent T&amp;E determination</t>
  </si>
  <si>
    <t>Review draft</t>
  </si>
  <si>
    <t>Develop key messages for communications</t>
  </si>
  <si>
    <t>Meagan, Deb, Darci</t>
  </si>
  <si>
    <t>Fill in partner/stakeholder info sheet</t>
  </si>
  <si>
    <t>Need some further input from RDT</t>
  </si>
  <si>
    <t>Identify information/data gaps in current prioritization tool</t>
  </si>
  <si>
    <t>GIS, Modeling</t>
  </si>
  <si>
    <t>maybe 10 min walk through of current tool-- 8/28/ meeting?</t>
  </si>
  <si>
    <t>Compile existing data/research that can be used to refine tool</t>
  </si>
  <si>
    <t>Data, map layers, etc.</t>
  </si>
  <si>
    <t>Christine compiling; need help from others</t>
  </si>
  <si>
    <t>Create research needs priority list to further refine tool</t>
  </si>
  <si>
    <t>Kirsten</t>
  </si>
  <si>
    <t>Coordinate stakeholder communication and outreach</t>
  </si>
  <si>
    <t>need to breakout</t>
  </si>
  <si>
    <t>Need comms/call to action for Wendi</t>
  </si>
  <si>
    <t>Identify management actions needed for priority habitat to remain suitable for SALS</t>
  </si>
  <si>
    <t>Identify 'off the shelf' promising management actions that managers can implement now to benefit SALS</t>
  </si>
  <si>
    <t>Christine drafting; will need input from others</t>
  </si>
  <si>
    <t>need guidance/protocols to implement management</t>
  </si>
  <si>
    <t>Quanitfy amount of existing quality habitat</t>
  </si>
  <si>
    <t>Acreage</t>
  </si>
  <si>
    <t>Info in population target doc</t>
  </si>
  <si>
    <t>Quanitfy amount of quality habitat necessary to meet population target</t>
  </si>
  <si>
    <t>Have info via ACJV</t>
  </si>
  <si>
    <t>Categorize existing salt marsh into: suitable, in need of restoration/ management, and not viable long-term</t>
  </si>
  <si>
    <t>Develop rapid habitat assessment protocol to ground truth potential habitat</t>
  </si>
  <si>
    <t>Draft protocol</t>
  </si>
  <si>
    <t>Rapid Assessment being drafted by Chris Elphick?</t>
  </si>
  <si>
    <t>Identify priority saltmarsh across Region by state</t>
  </si>
  <si>
    <t>May have info for this already</t>
  </si>
  <si>
    <t>Identify and prioritize marsh migration corridors most important for supporting SALS</t>
  </si>
  <si>
    <t>Overlay maps where complementary management/operations correspond with high priority SALS patches</t>
  </si>
  <si>
    <t>Identify ownership of parcels of highly resilient habitat, marsh migration zones, and priority sites for restoration</t>
  </si>
  <si>
    <t>Seems like some efforts have been started on this?</t>
  </si>
  <si>
    <t>Recommender</t>
  </si>
  <si>
    <t>Timeline</t>
  </si>
  <si>
    <t>Suggested Title</t>
  </si>
  <si>
    <t>Presenter(s)</t>
  </si>
  <si>
    <t>Presenter(s) email</t>
  </si>
  <si>
    <t>Team POCs</t>
  </si>
  <si>
    <t>Time Needed</t>
  </si>
  <si>
    <t>Mitch</t>
  </si>
  <si>
    <t>winter survival</t>
  </si>
  <si>
    <t>Ray Danner, wintering ground</t>
  </si>
  <si>
    <t>Mitch, Mo</t>
  </si>
  <si>
    <t>Team</t>
  </si>
  <si>
    <t>October or later 2021</t>
  </si>
  <si>
    <t>SHARP update, including survey</t>
  </si>
  <si>
    <t>Chris E, Greg S, Mo if possible (October or later)</t>
  </si>
  <si>
    <t>Fall 2021?</t>
  </si>
  <si>
    <t>Occupancy modeling project, Delaware Bay focus until expansion</t>
  </si>
  <si>
    <t>Mo?</t>
  </si>
  <si>
    <t>Restoration project development and planning? (DU projects? maybe Herring River?)</t>
  </si>
  <si>
    <t>Spring 2022?</t>
  </si>
  <si>
    <t>Single site/refuge focus on summary of 2021 survey information? i.e. nests, birds banded, # people etc.</t>
  </si>
  <si>
    <t>Maybe Kate O., Bri B., Nancy Pau?</t>
  </si>
  <si>
    <t>Becky?</t>
  </si>
  <si>
    <t>partnership in Buzzards Bay, Mass Audubon?</t>
  </si>
  <si>
    <t>Rapid Response team work?</t>
  </si>
  <si>
    <t>Becky</t>
  </si>
  <si>
    <t>when analysis is done- Spring or later 2022</t>
  </si>
  <si>
    <t>Rapid Demographic protocol- SHARP</t>
  </si>
  <si>
    <t>shoot for September 2021?</t>
  </si>
  <si>
    <t>State summary output? One state example, maybe focus on a state that used it for a decision (if possible); talk about the process and purpose pverall, then outcomes/sites in a specific state example</t>
  </si>
  <si>
    <t>RI, Suzanne?</t>
  </si>
  <si>
    <t>Suzanne</t>
  </si>
  <si>
    <t>Spring 2022 maybe April-ish</t>
  </si>
  <si>
    <t>Species ecology- details of tidal influence on nesting?
Adaptive capacity of SALS?</t>
  </si>
  <si>
    <t>Samanatha Apgar- Pathways student</t>
  </si>
  <si>
    <t>Suzanne, Aimee</t>
  </si>
  <si>
    <t>Spring 2022</t>
  </si>
  <si>
    <t>CSWG update on projects; invite partners</t>
  </si>
  <si>
    <t>Conservation Effects Assessment Program (CEAP, NRCS farm bill) grant update; implementation</t>
  </si>
  <si>
    <t>Dave Burdick?</t>
  </si>
  <si>
    <t>Federal partnership updates/progress via Exec Comm</t>
  </si>
  <si>
    <t>Listing schedule?</t>
  </si>
  <si>
    <t>Complete</t>
  </si>
  <si>
    <t>Using the UnVegetated Vegetated marsh Ratio (UVVR) for salt marsh management and restoration</t>
  </si>
  <si>
    <t>Neil Ganju, USGS</t>
  </si>
  <si>
    <t>Atlantic Coast Joint Venture Saltmarsh Sparrow Working Group Members - Expansion</t>
  </si>
  <si>
    <t>Area(s) of Expertise (insert a 1 in all appropriate columns)</t>
  </si>
  <si>
    <t>Region</t>
  </si>
  <si>
    <t>Affiliation</t>
  </si>
  <si>
    <t>First Name</t>
  </si>
  <si>
    <t>Last Name</t>
  </si>
  <si>
    <t>FWS SALS Team</t>
  </si>
  <si>
    <t>Exec Committee</t>
  </si>
  <si>
    <t>ACJV SALS WG</t>
  </si>
  <si>
    <t>Populations</t>
  </si>
  <si>
    <t>Habitat Implementation/Restoration</t>
  </si>
  <si>
    <t>Permits</t>
  </si>
  <si>
    <t>Policy</t>
  </si>
  <si>
    <t>Communications</t>
  </si>
  <si>
    <t>Other</t>
  </si>
  <si>
    <t>Local expertise</t>
  </si>
  <si>
    <t>Regional</t>
  </si>
  <si>
    <t>ACJV</t>
  </si>
  <si>
    <t>Weldon</t>
  </si>
  <si>
    <t>Hartley</t>
  </si>
  <si>
    <t>Luke</t>
  </si>
  <si>
    <t>Correll</t>
  </si>
  <si>
    <t>Craig</t>
  </si>
  <si>
    <t>Watson</t>
  </si>
  <si>
    <t>Casco Bay Estuary Partnership</t>
  </si>
  <si>
    <t>Matt</t>
  </si>
  <si>
    <t>Flyway</t>
  </si>
  <si>
    <t>Center for Conservation Biology</t>
  </si>
  <si>
    <t xml:space="preserve">Bryan </t>
  </si>
  <si>
    <t>Watts</t>
  </si>
  <si>
    <t>Connecticut Department of Energy and Environmental Protection</t>
  </si>
  <si>
    <t>Min</t>
  </si>
  <si>
    <t>Huang</t>
  </si>
  <si>
    <t xml:space="preserve">Harry </t>
  </si>
  <si>
    <t>Yamalis</t>
  </si>
  <si>
    <t>Roger</t>
  </si>
  <si>
    <t>Wolfe</t>
  </si>
  <si>
    <t>Delaware Division of Fish and Wildlife</t>
  </si>
  <si>
    <t>Henrietta</t>
  </si>
  <si>
    <t>Bellman</t>
  </si>
  <si>
    <t>Samantha</t>
  </si>
  <si>
    <t>Robinson</t>
  </si>
  <si>
    <t>Northeast</t>
  </si>
  <si>
    <t>Ducks Unlimited</t>
  </si>
  <si>
    <t>Jim</t>
  </si>
  <si>
    <t>Faega</t>
  </si>
  <si>
    <t>Mid-Atlantic</t>
  </si>
  <si>
    <t>Fish and Wildlife Service, CBFO</t>
  </si>
  <si>
    <t>Leslie</t>
  </si>
  <si>
    <t>Pitt</t>
  </si>
  <si>
    <t>Dan</t>
  </si>
  <si>
    <t>Murphy</t>
  </si>
  <si>
    <t>Fish and Wildlife Service, Coastal Program GIS</t>
  </si>
  <si>
    <t>Bob</t>
  </si>
  <si>
    <t>Houston</t>
  </si>
  <si>
    <t>GIS</t>
  </si>
  <si>
    <t>Bill</t>
  </si>
  <si>
    <t>Bennett</t>
  </si>
  <si>
    <t>Fish and Wildlife Service, ME Coastal Program</t>
  </si>
  <si>
    <t xml:space="preserve">Chris </t>
  </si>
  <si>
    <t>Meaney</t>
  </si>
  <si>
    <t>Fish and Wildlife Service, Chincoteague NWR</t>
  </si>
  <si>
    <t>Kevin</t>
  </si>
  <si>
    <t>Holcomb</t>
  </si>
  <si>
    <t>Fish and Wildlife Service, Cape May NWR</t>
  </si>
  <si>
    <t>Heidi</t>
  </si>
  <si>
    <t>Hanlon</t>
  </si>
  <si>
    <t>Fish and Wildlife Service, Eastern MA NWR</t>
  </si>
  <si>
    <t xml:space="preserve">Stephanie </t>
  </si>
  <si>
    <t>Koch</t>
  </si>
  <si>
    <t>Fish and Wildlife Service, McKinney NWR</t>
  </si>
  <si>
    <t>Kris</t>
  </si>
  <si>
    <t>Vagos</t>
  </si>
  <si>
    <t>Fish and Wildlife Service, Edwin B Forsythe</t>
  </si>
  <si>
    <t>Joseph</t>
  </si>
  <si>
    <t>Smith</t>
  </si>
  <si>
    <t>Fish and Wildlife Service, NJFO</t>
  </si>
  <si>
    <t>Eric</t>
  </si>
  <si>
    <t>Schrading</t>
  </si>
  <si>
    <t>Fish and Wildlife Service, Coastal Program</t>
  </si>
  <si>
    <t>Brian</t>
  </si>
  <si>
    <t>Marsh</t>
  </si>
  <si>
    <t>add?</t>
  </si>
  <si>
    <t>Fish and Wildlife Service, CMNWRC</t>
  </si>
  <si>
    <t>Whitbeck</t>
  </si>
  <si>
    <t>Fish and Wildlife Service CBFO</t>
  </si>
  <si>
    <t>Rich</t>
  </si>
  <si>
    <t>Mason</t>
  </si>
  <si>
    <t>Fish and Wildlife Service, Coastal DE NWR</t>
  </si>
  <si>
    <t>Susan</t>
  </si>
  <si>
    <t>Guiteras</t>
  </si>
  <si>
    <t>Fish and Wildlife Service</t>
  </si>
  <si>
    <t>Steve</t>
  </si>
  <si>
    <t>Papa</t>
  </si>
  <si>
    <t>FL</t>
  </si>
  <si>
    <t>Fish and Wildlife Service, I&amp;M</t>
  </si>
  <si>
    <t>Adam</t>
  </si>
  <si>
    <t xml:space="preserve">Statistician </t>
  </si>
  <si>
    <t>Northeast?</t>
  </si>
  <si>
    <t>Erin</t>
  </si>
  <si>
    <t>King</t>
  </si>
  <si>
    <t>Fish and Wildlife Service, Monomoy NWR</t>
  </si>
  <si>
    <t>Eileen</t>
  </si>
  <si>
    <t>McGourty</t>
  </si>
  <si>
    <t>Fish and Wildlife Service, Eastern VA Rivers NWR</t>
  </si>
  <si>
    <t>Lauren</t>
  </si>
  <si>
    <t>Cruz</t>
  </si>
  <si>
    <t>Pam</t>
  </si>
  <si>
    <t>Denmon</t>
  </si>
  <si>
    <t>Fish and Wildlife Service, NA LCC</t>
  </si>
  <si>
    <t>Scott</t>
  </si>
  <si>
    <t>Schwenk</t>
  </si>
  <si>
    <t>RI/Northeast</t>
  </si>
  <si>
    <t>Fish and Wildlife Service, NE, ES</t>
  </si>
  <si>
    <t>Paton</t>
  </si>
  <si>
    <t>Fish and Wildlife Service, NWR DNRC</t>
  </si>
  <si>
    <t>Longenecker</t>
  </si>
  <si>
    <t>Fish and Wildlife Service, NWR</t>
  </si>
  <si>
    <t>Nick</t>
  </si>
  <si>
    <t>Ernst</t>
  </si>
  <si>
    <t>Fish and Wildlife Service, Long Island NWR</t>
  </si>
  <si>
    <t>Annjanette</t>
  </si>
  <si>
    <t>Bagozzi</t>
  </si>
  <si>
    <t>Fish and Wildlife Service, Parker River</t>
  </si>
  <si>
    <t>Bri</t>
  </si>
  <si>
    <t>Benvenuti</t>
  </si>
  <si>
    <t>Kate</t>
  </si>
  <si>
    <t>O'Brien</t>
  </si>
  <si>
    <t xml:space="preserve"> </t>
  </si>
  <si>
    <t>Nancy</t>
  </si>
  <si>
    <t>Pau</t>
  </si>
  <si>
    <t>ME/Northeast</t>
  </si>
  <si>
    <t>Fish and Wildlife Service, Rachel Carson</t>
  </si>
  <si>
    <t>Sue</t>
  </si>
  <si>
    <t>Adamovicz</t>
  </si>
  <si>
    <t>Fish and Wildlife Service, SA</t>
  </si>
  <si>
    <t>McCue</t>
  </si>
  <si>
    <t>Southeast</t>
  </si>
  <si>
    <t>Fish and Wildlife Service, SA LCC</t>
  </si>
  <si>
    <t>Rua</t>
  </si>
  <si>
    <t>Mordecai</t>
  </si>
  <si>
    <t>Fish and Wildlife Service, SE, MB</t>
  </si>
  <si>
    <t>John</t>
  </si>
  <si>
    <t>Stanton</t>
  </si>
  <si>
    <t>Florida Fish and Wildlife Conservation Commission</t>
  </si>
  <si>
    <t>Faulhaber</t>
  </si>
  <si>
    <t>GA</t>
  </si>
  <si>
    <t>Georgia Department of Natural Resources</t>
  </si>
  <si>
    <t>Tim</t>
  </si>
  <si>
    <t>Keyes</t>
  </si>
  <si>
    <t>Kennebeck Estuary Land Trust</t>
  </si>
  <si>
    <t>Ruth</t>
  </si>
  <si>
    <t>Indrick</t>
  </si>
  <si>
    <t>Maine Coast Heritage Trust</t>
  </si>
  <si>
    <t>Jeremy</t>
  </si>
  <si>
    <t>Gabrielson</t>
  </si>
  <si>
    <t>Maine Department of Inland Fisheries and Widlife</t>
  </si>
  <si>
    <t>Adrienne</t>
  </si>
  <si>
    <t>Leppold</t>
  </si>
  <si>
    <t xml:space="preserve">Ryan </t>
  </si>
  <si>
    <t>Robicheau</t>
  </si>
  <si>
    <t>Bethany</t>
  </si>
  <si>
    <t>Atkins</t>
  </si>
  <si>
    <t>Land protection</t>
  </si>
  <si>
    <t xml:space="preserve">Danielle </t>
  </si>
  <si>
    <t>D'Auria</t>
  </si>
  <si>
    <t>Maine Coastal Program</t>
  </si>
  <si>
    <t>Slade</t>
  </si>
  <si>
    <t>Moore</t>
  </si>
  <si>
    <t>Maryland Department of Natural Resources</t>
  </si>
  <si>
    <t>Gwen</t>
  </si>
  <si>
    <t>Brewer</t>
  </si>
  <si>
    <t>Bhaskar</t>
  </si>
  <si>
    <t>Subramanian</t>
  </si>
  <si>
    <t>McCann</t>
  </si>
  <si>
    <t xml:space="preserve">Dave </t>
  </si>
  <si>
    <t>Brinker</t>
  </si>
  <si>
    <t>Sarah</t>
  </si>
  <si>
    <t>Hildebrand</t>
  </si>
  <si>
    <t>Massachusetts Audubon</t>
  </si>
  <si>
    <t>Perry</t>
  </si>
  <si>
    <t>Jeff</t>
  </si>
  <si>
    <t>Collins</t>
  </si>
  <si>
    <t>Massachusetts Division of Ecological Restoration</t>
  </si>
  <si>
    <t>Georgeann</t>
  </si>
  <si>
    <t>Keer</t>
  </si>
  <si>
    <t>Massachusetts Division of Fisheries and Wildlife</t>
  </si>
  <si>
    <t>Andrew</t>
  </si>
  <si>
    <t>Vitz</t>
  </si>
  <si>
    <t>Patricia</t>
  </si>
  <si>
    <t>Huckery</t>
  </si>
  <si>
    <t>Chris</t>
  </si>
  <si>
    <t>Beulow</t>
  </si>
  <si>
    <t>Midcoast Conservancy</t>
  </si>
  <si>
    <t>Shri</t>
  </si>
  <si>
    <t>Verril</t>
  </si>
  <si>
    <t>National Audubon Society, NY</t>
  </si>
  <si>
    <t>Ben</t>
  </si>
  <si>
    <t>Maher</t>
  </si>
  <si>
    <t>National Audubon Society</t>
  </si>
  <si>
    <t>Shelby</t>
  </si>
  <si>
    <t>Casas</t>
  </si>
  <si>
    <t>NC</t>
  </si>
  <si>
    <t>NC Coastal Land Trust</t>
  </si>
  <si>
    <t>Walker</t>
  </si>
  <si>
    <t>Golder</t>
  </si>
  <si>
    <t>National Audubon Society, Audubon CT</t>
  </si>
  <si>
    <t>Corrie</t>
  </si>
  <si>
    <t>Folsom-O’Keefe</t>
  </si>
  <si>
    <t>National Audubon Society, Mid-Atlantic</t>
  </si>
  <si>
    <t>David</t>
  </si>
  <si>
    <t>Curson</t>
  </si>
  <si>
    <t>National Audubon Society, New York</t>
  </si>
  <si>
    <t>National Audubon Society, North Atlantic</t>
  </si>
  <si>
    <t>Jillian</t>
  </si>
  <si>
    <t>Liner</t>
  </si>
  <si>
    <t>National Park Service</t>
  </si>
  <si>
    <t>Patty</t>
  </si>
  <si>
    <t>Rafferty</t>
  </si>
  <si>
    <t xml:space="preserve">Jordan </t>
  </si>
  <si>
    <t>Raphael</t>
  </si>
  <si>
    <t>Narragansett Bay National Estuarine Research Reserve</t>
  </si>
  <si>
    <t>Kenny</t>
  </si>
  <si>
    <t>Raposa</t>
  </si>
  <si>
    <t>Caitlin</t>
  </si>
  <si>
    <t>Chaffee</t>
  </si>
  <si>
    <t>Natural Resource Conservation Service</t>
  </si>
  <si>
    <t>Gary</t>
  </si>
  <si>
    <t>Casabona</t>
  </si>
  <si>
    <t>Nauman</t>
  </si>
  <si>
    <t>Markuson</t>
  </si>
  <si>
    <t>Strano</t>
  </si>
  <si>
    <t>Julie</t>
  </si>
  <si>
    <t>Devers</t>
  </si>
  <si>
    <t>NRCS MD</t>
  </si>
  <si>
    <t>New Hampshire Audubon</t>
  </si>
  <si>
    <t>Hunt</t>
  </si>
  <si>
    <t>New Hampshire DES</t>
  </si>
  <si>
    <t>Lacey</t>
  </si>
  <si>
    <t>New Hampshire Fish and Game</t>
  </si>
  <si>
    <t>Rachel</t>
  </si>
  <si>
    <t>Stevens</t>
  </si>
  <si>
    <t>Cory</t>
  </si>
  <si>
    <t>Riley</t>
  </si>
  <si>
    <t xml:space="preserve">Katie </t>
  </si>
  <si>
    <t>Callahan</t>
  </si>
  <si>
    <t>New Jersey Division of Fish and Wildlife</t>
  </si>
  <si>
    <t>Christina</t>
  </si>
  <si>
    <t>Davis</t>
  </si>
  <si>
    <t>Emily</t>
  </si>
  <si>
    <t>Heiser</t>
  </si>
  <si>
    <t>New York State Department of Environmental Conservation</t>
  </si>
  <si>
    <t>Palumbo</t>
  </si>
  <si>
    <t>New York State Department of Environmental Conservation - LISS</t>
  </si>
  <si>
    <t>Vicki</t>
  </si>
  <si>
    <t>O'Neill</t>
  </si>
  <si>
    <t>North Carolina Wildlife Resources Commission</t>
  </si>
  <si>
    <t>Carpenter</t>
  </si>
  <si>
    <t>Piscataqua Region Estuaries Partnership</t>
  </si>
  <si>
    <t>Trevor</t>
  </si>
  <si>
    <t>Mattera</t>
  </si>
  <si>
    <t>Rhode Island Division of Fish and Wildlife</t>
  </si>
  <si>
    <t>Veale</t>
  </si>
  <si>
    <t>Jay</t>
  </si>
  <si>
    <t>Osenkowski</t>
  </si>
  <si>
    <t>Rhode Island Natural History Survey</t>
  </si>
  <si>
    <t xml:space="preserve">Tom </t>
  </si>
  <si>
    <t>Kutcher</t>
  </si>
  <si>
    <t>Save the Bay</t>
  </si>
  <si>
    <t>Wenley</t>
  </si>
  <si>
    <t>Ferguson</t>
  </si>
  <si>
    <t>Suffolk County</t>
  </si>
  <si>
    <t>Iwanejko</t>
  </si>
  <si>
    <t>SUNY ESF</t>
  </si>
  <si>
    <t>Alison</t>
  </si>
  <si>
    <t>Kocek</t>
  </si>
  <si>
    <t>Jonathan</t>
  </si>
  <si>
    <t>Cohen</t>
  </si>
  <si>
    <t>The Nature Conservancy</t>
  </si>
  <si>
    <t>Nicole</t>
  </si>
  <si>
    <t>Bell</t>
  </si>
  <si>
    <t>Jackie</t>
  </si>
  <si>
    <t>Specht</t>
  </si>
  <si>
    <t>Jill</t>
  </si>
  <si>
    <t>Bierre</t>
  </si>
  <si>
    <t>Town of Hampton</t>
  </si>
  <si>
    <t>Tara</t>
  </si>
  <si>
    <t>Schneider</t>
  </si>
  <si>
    <t>Zitani</t>
  </si>
  <si>
    <t>GA?</t>
  </si>
  <si>
    <t>Town of Kiawah Island</t>
  </si>
  <si>
    <t>Aaron</t>
  </si>
  <si>
    <t>Given</t>
  </si>
  <si>
    <t>Trustees</t>
  </si>
  <si>
    <t>Russ</t>
  </si>
  <si>
    <t>Hopping</t>
  </si>
  <si>
    <t>Tom</t>
  </si>
  <si>
    <t>O'Shea</t>
  </si>
  <si>
    <t>CT/Northeast</t>
  </si>
  <si>
    <t>University of Connecticut</t>
  </si>
  <si>
    <t>Elphick</t>
  </si>
  <si>
    <t>DE/Northeast</t>
  </si>
  <si>
    <t>University of Delaware</t>
  </si>
  <si>
    <t>Greg</t>
  </si>
  <si>
    <t>Shriver</t>
  </si>
  <si>
    <t>University of Maine</t>
  </si>
  <si>
    <t>Olsen</t>
  </si>
  <si>
    <t>Ruskin</t>
  </si>
  <si>
    <t>NH/Northeast</t>
  </si>
  <si>
    <t>University of New Hampshire</t>
  </si>
  <si>
    <t>Adriene</t>
  </si>
  <si>
    <t>Kovach</t>
  </si>
  <si>
    <t>Burdick</t>
  </si>
  <si>
    <t>Virginia Department of Game and Inland Fisheries</t>
  </si>
  <si>
    <t>Boettcher</t>
  </si>
  <si>
    <t>VA Tech</t>
  </si>
  <si>
    <t xml:space="preserve">Elizabeth </t>
  </si>
  <si>
    <t>Hunter</t>
  </si>
  <si>
    <t>WERR</t>
  </si>
  <si>
    <t xml:space="preserve">Jake </t>
  </si>
  <si>
    <t>Aman</t>
  </si>
  <si>
    <t>private contractor</t>
  </si>
  <si>
    <t>Geoff</t>
  </si>
  <si>
    <t>Wilson</t>
  </si>
  <si>
    <t>Salt marsh ecology</t>
  </si>
  <si>
    <t>Regional wildlife manager (reg 1/L1)</t>
  </si>
  <si>
    <t>Michelle</t>
  </si>
  <si>
    <t>Gibbons</t>
  </si>
  <si>
    <t>Regional wildlife manager (reg 2/L1)</t>
  </si>
  <si>
    <t>Sandy</t>
  </si>
  <si>
    <t>Chang</t>
  </si>
  <si>
    <t xml:space="preserve">RI </t>
  </si>
  <si>
    <t>RI Division of Fish and Wildlife</t>
  </si>
  <si>
    <t>Herbert</t>
  </si>
  <si>
    <t>Prime Hook NWR, USFWS, Delaware Bay Refuge Complex</t>
  </si>
  <si>
    <t>Bart</t>
  </si>
  <si>
    <t>Engineering</t>
  </si>
  <si>
    <t>Known Regional Work Groups</t>
  </si>
  <si>
    <t>State(s) Involved</t>
  </si>
  <si>
    <t>Sub/region</t>
  </si>
  <si>
    <t>Formal Group?</t>
  </si>
  <si>
    <t>Lead</t>
  </si>
  <si>
    <t>Partners involved</t>
  </si>
  <si>
    <t>Comments</t>
  </si>
  <si>
    <t>ME/NH/MA</t>
  </si>
  <si>
    <t>Informal</t>
  </si>
  <si>
    <t>NWR staff led; UNH/NERR co-led</t>
  </si>
  <si>
    <t>Great Marsh</t>
  </si>
  <si>
    <t>Great Marsh Partnership</t>
  </si>
  <si>
    <t>TTOR, Mass Wildlife</t>
  </si>
  <si>
    <t>Buzzards Bay</t>
  </si>
  <si>
    <t>Forming in 2020</t>
  </si>
  <si>
    <t>Mass Audubon led; Save the Bay and Buzzards Bay Coalition co-led</t>
  </si>
  <si>
    <t>Narragansett Bay + south shore</t>
  </si>
  <si>
    <t>NERR led with Save the Bay, RINHS, USFWS and State partners (CRMC, RIDEM)</t>
  </si>
  <si>
    <t>Cape Cod</t>
  </si>
  <si>
    <t>Not known</t>
  </si>
  <si>
    <t>NPS leading efforts there</t>
  </si>
  <si>
    <t>Long Island Sound</t>
  </si>
  <si>
    <t>LISS</t>
  </si>
  <si>
    <t>Broad participation by CT DEEP, Audubon CT (Nat'l), USFWS, etc.</t>
  </si>
  <si>
    <t xml:space="preserve">State agency positions funded through the EPA LISS </t>
  </si>
  <si>
    <t>Broad participation by NYDEC, Audubon NY (Nat'l), USFWS, etc.</t>
  </si>
  <si>
    <t>South Shore</t>
  </si>
  <si>
    <t>No</t>
  </si>
  <si>
    <t>Audubon, TNC interested in coordinating efforts; NYC Parks active in NYC</t>
  </si>
  <si>
    <t>NJ/DE</t>
  </si>
  <si>
    <t>NJ/DE Working Group</t>
  </si>
  <si>
    <t>USFWS led</t>
  </si>
  <si>
    <t>There are other working groups operating at a smaller scale, such as the Barnegat Bay working group</t>
  </si>
  <si>
    <t>Delmarva Black Duck group</t>
  </si>
  <si>
    <t>Was from 2018-2020</t>
  </si>
  <si>
    <t>ACJV/TNC led</t>
  </si>
  <si>
    <t>Known Funding Opportunities</t>
  </si>
  <si>
    <t>Grant/ Funding Source</t>
  </si>
  <si>
    <t>Eligible Entities</t>
  </si>
  <si>
    <t>Geographic Area</t>
  </si>
  <si>
    <t>Topic: Research, Land Protection, Restoration, etc.</t>
  </si>
  <si>
    <t>FWS POC (if applicable)</t>
  </si>
  <si>
    <t>Link to more info</t>
  </si>
  <si>
    <t>SALS (Y/N)</t>
  </si>
  <si>
    <t>Tidal Marsh (Y/N)</t>
  </si>
  <si>
    <t>Coastal Resilience (Y/N)</t>
  </si>
  <si>
    <t>Annual? (Y/N)</t>
  </si>
  <si>
    <t>Application open</t>
  </si>
  <si>
    <t>Application closes</t>
  </si>
  <si>
    <t>Funding Organization</t>
  </si>
  <si>
    <t>Min Amount $</t>
  </si>
  <si>
    <t>Max Amount $</t>
  </si>
  <si>
    <t>Single year (Y/N)</t>
  </si>
  <si>
    <t>Multi-year (Y/N)</t>
  </si>
  <si>
    <t>Other timeframe (Y/N)</t>
  </si>
  <si>
    <t>Match Requirement (Y/N)</t>
  </si>
  <si>
    <t>Match Requirement ($/%)</t>
  </si>
  <si>
    <t>Notes</t>
  </si>
  <si>
    <t>Delaware Watershed Conservation Fund</t>
  </si>
  <si>
    <t>Eligible applicants include: non-profit 501(c) organizations; federal, state, interstate, local and municipal governments, Tribal governments and organizations, and educational institutions
Ineligible applicants include: unincorporated individuals, businesses, and international organizations</t>
  </si>
  <si>
    <t>Delaware River Watershed, DE,PA,NJ and NY</t>
  </si>
  <si>
    <t>Priority strategies for on-the-ground implementation include sustaining and enhancing fish and wildlife habitat; improving and maintaining water quality for fish, wildlife and people; sustaining and enhancing water management to benefit fish and wildlife; and improving outdoor recreational opportunities within the Delaware River watershed.</t>
  </si>
  <si>
    <t>Mike Slattery</t>
  </si>
  <si>
    <t>https://www.nfwf.org/programs/delaware-river-program</t>
  </si>
  <si>
    <t>Y</t>
  </si>
  <si>
    <t>Thursday, April 1 st 2021 by 11:59 PM Eastern Time</t>
  </si>
  <si>
    <t>NFWF/USFWS</t>
  </si>
  <si>
    <t>y</t>
  </si>
  <si>
    <t>Projects should be completed within two (2) years of the project start date.</t>
  </si>
  <si>
    <t>Federal funding requires a 1:1 non Federal match.  
Matching Contributions consist of cash, contributed goods and services, volunteer hours, and/or property raised and spent for the Project during the Period of Performance.</t>
  </si>
  <si>
    <t>FEMA - Building Resilient Infrastructure and Communities (BRIC)</t>
  </si>
  <si>
    <t xml:space="preserve">states, territories, and Tribal governments (federally recognized). Homeowners, business operators, and non-profit organizations cannot apply directly to FEMA, but can be included in a subapplication submitted by an eligible subapplicant. </t>
  </si>
  <si>
    <t>National</t>
  </si>
  <si>
    <t>Restoration</t>
  </si>
  <si>
    <t xml:space="preserve">https://www.fema.gov/grants/mitigation/building-resilient-infrastructure-communities </t>
  </si>
  <si>
    <t>FEMA</t>
  </si>
  <si>
    <t>FEMA - Hazard Mitigation Grant Program (HMGP)</t>
  </si>
  <si>
    <t xml:space="preserve">Presidential Major Disaster Declaration for the community is required. If the governer requests, funds may be made available to the affected communities. Eligible entities include states, territories, and Tribal governments (federally recognized). Homeowners, business operators, and non-profit organizations cannot apply directly to FEMA, but can be included in a subapplication submitted by an eligible subapplicant. </t>
  </si>
  <si>
    <t>https://www.fema.gov/grants/mitigation/hazard-mitigation</t>
  </si>
  <si>
    <t>Landscape Conservation Catalyst Fund</t>
  </si>
  <si>
    <t>U.S.-based non-profit organizations with IRS 501(c)(3) status.  Indigenous-led Partnership applicants in the American West are also eligible to apply under IRS Code, Section 7871, or directly as Tribal Nations. For Landscape
Conservation Partnerships without formal IRS status, another organization may apply on
behalf of a Partnership. In such cases, the applicant should be a formal fiscal sponsor or a
core partner organization within the Partnership.</t>
  </si>
  <si>
    <t>Collaborative landscape conservation</t>
  </si>
  <si>
    <t>https://landscapeconservation.org/wp-content/uploads/2017/12/Catalyst-Fund_RFP_2021_FINAL.pdf</t>
  </si>
  <si>
    <t>N</t>
  </si>
  <si>
    <t>March</t>
  </si>
  <si>
    <t>Doris Duke Charitable Foundation and the William and Flora
Hewlett Foundation</t>
  </si>
  <si>
    <t>1:1 match except for indigenous-led portion</t>
  </si>
  <si>
    <t>Long Island Sound Futures Fund - National Fish and Wildlife Foundation administered</t>
  </si>
  <si>
    <t xml:space="preserve">Long Island Sound (CT and NY) </t>
  </si>
  <si>
    <t xml:space="preserve">RESTORATION - Goals of the CCMP - 1)  Clean Waters and Healthy Watersheds; 2)Thriving Habitats and Abundant Wildlife; 3)Sustainable and Resilient Communities; 4) Sound Science and Inclusive Management </t>
  </si>
  <si>
    <t>https://longislandsoundstudy.net/about/grants/lis-futures-fund/</t>
  </si>
  <si>
    <t>EPA / NFWF / USFWS</t>
  </si>
  <si>
    <t>50% minimum</t>
  </si>
  <si>
    <t>Maryland Department of Natural Resources - Community Resilience Program</t>
  </si>
  <si>
    <t>https://dnr.maryland.gov/ccs/coastsmart/Pages/grants.aspx</t>
  </si>
  <si>
    <t>Massachusetts Office of Coastal Zone Management - Coastal Resilience Grant Program</t>
  </si>
  <si>
    <t>The 78 municipalities located in the MA coastal zone</t>
  </si>
  <si>
    <t>https://www.mass.gov/service-details/coastal-resilience-grant-program</t>
  </si>
  <si>
    <t>National Coastal Wetlands Conservation Grants</t>
  </si>
  <si>
    <t>https://www.fws.gov/coastal/coastalgrants/</t>
  </si>
  <si>
    <t>National Estuary Program Coastal Watersheds</t>
  </si>
  <si>
    <t>Several have their own grant opportunity within their watershed (e.g. Buzzards Bay and Narragansett Bay programs each issue an RFP)</t>
  </si>
  <si>
    <t>https://estuaries.org/initiatives/watershedgrants/</t>
  </si>
  <si>
    <t>National Fish and Wildlife Foundation - 5 Star and Urban Waters Restoration Program</t>
  </si>
  <si>
    <t xml:space="preserve">National  </t>
  </si>
  <si>
    <t>https://www.nfwf.org/programs/five-star-and-urban-waters-restoration-grant-program</t>
  </si>
  <si>
    <t xml:space="preserve">National Fish and Wildlife Foundation - National Coastal Resilience Fund </t>
  </si>
  <si>
    <t>National - coastal areas</t>
  </si>
  <si>
    <t>Design and Implementation of Marsh / Wetland restoration actions</t>
  </si>
  <si>
    <t>https://www.nfwf.org/programs/national-coastal-resilience-fund/national-coastal-resilience-fund-2021-request-proposals</t>
  </si>
  <si>
    <t>National Fish and Wildlife Foundation - Resilient Communities Program</t>
  </si>
  <si>
    <t>Resiliency adaptation</t>
  </si>
  <si>
    <t>https://www.nfwf.org/programs/resilient-communities-program</t>
  </si>
  <si>
    <t>NOAA Coastal Resilience Grant Program</t>
  </si>
  <si>
    <t>https://coast.noaa.gov/resilience-grant/</t>
  </si>
  <si>
    <t>NRCS Resource Conservation Partnership Program</t>
  </si>
  <si>
    <t>Restoration and Protection</t>
  </si>
  <si>
    <t>Y?</t>
  </si>
  <si>
    <t>NRCS</t>
  </si>
  <si>
    <t>Restore America's Estuaries - National Estuary Program Coastal Watersheds Grant</t>
  </si>
  <si>
    <t>state, interstate, tribal, inter-tribal consortia and regional water pollution control agencies and entities, state coastal zone management agencies, and other public or nonprofit private agencies, institutions, and organizations. Eligible public agencies include county and local governments. Academic institutions are eligible, as well, as are NEPs. Non-profit organizations must be able to demonstrate their non-profit status.</t>
  </si>
  <si>
    <t>https://www.arcgis.com/home/webmap/viewer.html?webmap=a071db5870714235835c9c7eeec1bd48&amp;extent=-145.3757,7.5036,-49.487,64.0384</t>
  </si>
  <si>
    <t>2021 NEP Coastal Watersheds Grant - Restore America's Estuaries</t>
  </si>
  <si>
    <t>Sentinel Landscapes</t>
  </si>
  <si>
    <t>https://sentinellandscapes.org/apply-now/</t>
  </si>
  <si>
    <t>Southeast New England Program (SNEP) - Pilot Watershed Initiative</t>
  </si>
  <si>
    <t>Massachusetts and Rhode Island that includes the south-facing coastal watersheds between Westerly, Rhode Island and Chatham, Massachusetts, the watersheds of the Narragansett Bay and Buzzards Bay National Estuary Programs (NEPs), and the offshore islands of Martha’s Vineyard, Nantucket, Elizabeth Islands (Town of Gosnold, MA), and Block Island (Town of New Shoreham, RI). https://www.epa.gov/snep/background-information-southeast-new-england-program</t>
  </si>
  <si>
    <t>https://www.epa.gov/snep/snep-pilot-watershed-initiative-2021</t>
  </si>
  <si>
    <t>Now</t>
  </si>
  <si>
    <t>EPA</t>
  </si>
  <si>
    <t>20% non-federal match</t>
  </si>
  <si>
    <t>Southeast New England Program (SNEP) grant - Restore America's Estuaries administers</t>
  </si>
  <si>
    <t>RI and MA south shore and island https://epa.maps.arcgis.com/apps/webappviewer/index.html?id=596401a1439e48a8a02ce9473b453c41</t>
  </si>
  <si>
    <t>RESTORATION -  water quality and ecosystem restoration</t>
  </si>
  <si>
    <t>https://estuaries.org/snepgrantprogram/</t>
  </si>
  <si>
    <t>USFWS Hurricane Sandy Resilience Funds</t>
  </si>
  <si>
    <t>Projects identified by staff</t>
  </si>
  <si>
    <t>NH, RI,CT, MA, NY, NJ, DE, MD, PA, VA, DC</t>
  </si>
  <si>
    <t>On the ground resilience projects</t>
  </si>
  <si>
    <t>Rick Bennett</t>
  </si>
  <si>
    <t>as identified</t>
  </si>
  <si>
    <t>USFWS</t>
  </si>
  <si>
    <t>Project driven</t>
  </si>
  <si>
    <t>project driven</t>
  </si>
  <si>
    <t>Projects should be complted in 2-3 years</t>
  </si>
  <si>
    <t>no but helpful</t>
  </si>
  <si>
    <t>USFWS National Coastal Wetlands Conservation Grants</t>
  </si>
  <si>
    <t>Coastal States and territories</t>
  </si>
  <si>
    <t>acquisition, restoration, enhancement, management, and preservation</t>
  </si>
  <si>
    <t>https://www.fws.gov/coastal/CoastalGrants/index.html</t>
  </si>
  <si>
    <t>USFWS Partners for Fish &amp; Wildlife &amp; Coastal Infrastructure (Stimulus bill)</t>
  </si>
  <si>
    <t>Water Resources Development Act</t>
  </si>
  <si>
    <t>See attachment (S.3591 WRDA 2020 Reported - FWS Provisions of Interest to IR1)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</si>
</sst>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43" x14ac:knownFonts="1">
    <font>
      <sz val="10"/>
      <color rgb="FF000000"/>
      <name val="Arial"/>
    </font>
    <font>
      <sz val="10"/>
      <name val="Arial"/>
    </font>
    <font>
      <b/>
      <sz val="10"/>
      <name val="Arial"/>
    </font>
    <font>
      <u/>
      <sz val="10"/>
      <color rgb="FF0000FF"/>
      <name val="Arial"/>
    </font>
    <font>
      <b/>
      <u/>
      <sz val="10"/>
      <color rgb="FF0000FF"/>
      <name val="Arial"/>
    </font>
    <font>
      <b/>
      <sz val="10"/>
      <color rgb="FF000000"/>
      <name val="Arial"/>
    </font>
    <font>
      <sz val="10"/>
      <color rgb="FF000000"/>
      <name val="Calibri"/>
    </font>
    <font>
      <u/>
      <sz val="10"/>
      <color theme="10"/>
      <name val="Arial"/>
    </font>
    <font>
      <u/>
      <sz val="10"/>
      <color rgb="FF000000"/>
      <name val="Calibri"/>
    </font>
    <font>
      <sz val="10"/>
      <color theme="1"/>
      <name val="Calibri"/>
    </font>
    <font>
      <b/>
      <sz val="11"/>
      <color rgb="FF000000"/>
      <name val="Calibri"/>
    </font>
    <font>
      <b/>
      <sz val="12"/>
      <color theme="1"/>
      <name val="Calibri"/>
    </font>
    <font>
      <b/>
      <sz val="12"/>
      <color rgb="FF000000"/>
      <name val="Calibri"/>
    </font>
    <font>
      <b/>
      <sz val="14"/>
      <color rgb="FF000000"/>
      <name val="Arial"/>
    </font>
    <font>
      <b/>
      <sz val="12"/>
      <color rgb="FF000000"/>
      <name val="Calibri"/>
      <charset val="1"/>
    </font>
    <font>
      <sz val="10"/>
      <color rgb="FF000000"/>
      <name val="Arial"/>
      <charset val="1"/>
    </font>
    <font>
      <b/>
      <sz val="10"/>
      <color rgb="FF000000"/>
      <name val="Arial"/>
      <charset val="1"/>
    </font>
    <font>
      <b/>
      <sz val="14"/>
      <name val="Calibri"/>
    </font>
    <font>
      <b/>
      <sz val="18"/>
      <name val="Calibri"/>
    </font>
    <font>
      <sz val="18"/>
      <color rgb="FF000000"/>
      <name val="Calibri"/>
    </font>
    <font>
      <b/>
      <sz val="12"/>
      <name val="Calibri"/>
    </font>
    <font>
      <sz val="12"/>
      <color rgb="FF000000"/>
      <name val="Calibri"/>
    </font>
    <font>
      <sz val="10"/>
      <name val="Calibri"/>
    </font>
    <font>
      <u/>
      <sz val="10"/>
      <color theme="10"/>
      <name val="Calibri"/>
    </font>
    <font>
      <b/>
      <sz val="14"/>
      <color rgb="FF000000"/>
      <name val="Calibri"/>
    </font>
    <font>
      <sz val="11"/>
      <color rgb="FF000000"/>
      <name val="Calibri"/>
    </font>
    <font>
      <u/>
      <sz val="11"/>
      <color rgb="FF000000"/>
      <name val="Calibri"/>
    </font>
    <font>
      <u/>
      <sz val="12"/>
      <color theme="10"/>
      <name val="Arial"/>
    </font>
    <font>
      <u/>
      <sz val="12"/>
      <color rgb="FF000000"/>
      <name val="Calibri"/>
    </font>
    <font>
      <b/>
      <u/>
      <sz val="12"/>
      <color rgb="FF000000"/>
      <name val="Calibri"/>
    </font>
    <font>
      <b/>
      <sz val="10"/>
      <color rgb="FF4472C4"/>
      <name val="Calibri"/>
    </font>
    <font>
      <b/>
      <sz val="10"/>
      <color rgb="FF548235"/>
      <name val="Calibri"/>
    </font>
    <font>
      <b/>
      <sz val="10"/>
      <color rgb="FF7030A0"/>
      <name val="Calibri"/>
    </font>
    <font>
      <sz val="11"/>
      <color rgb="FF444444"/>
      <name val="Calibri"/>
      <family val="2"/>
      <charset val="1"/>
    </font>
    <font>
      <b/>
      <sz val="11"/>
      <color theme="1"/>
      <name val="Calibri"/>
      <family val="2"/>
      <scheme val="minor"/>
    </font>
    <font>
      <sz val="11"/>
      <color rgb="FF171717"/>
      <name val="Calibri"/>
    </font>
    <font>
      <sz val="12"/>
      <color rgb="FF141414"/>
      <name val="Calibri"/>
    </font>
    <font>
      <sz val="12"/>
      <name val="Calibri"/>
    </font>
    <font>
      <sz val="11"/>
      <color rgb="FF000000"/>
      <name val="Segoe UI"/>
      <charset val="1"/>
    </font>
    <font>
      <b/>
      <sz val="16"/>
      <color rgb="FF000000"/>
      <name val="Calibri"/>
    </font>
    <font>
      <b/>
      <sz val="11"/>
      <color theme="1"/>
      <name val="Calibri"/>
    </font>
    <font>
      <u/>
      <sz val="12"/>
      <color theme="10"/>
      <name val="Calibri"/>
    </font>
    <font>
      <sz val="11"/>
      <color rgb="FFFF0000"/>
      <name val="Calibri"/>
    </font>
  </fonts>
  <fills count="22">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D9D9D9"/>
        <bgColor rgb="FFD9D9D9"/>
      </patternFill>
    </fill>
    <fill>
      <patternFill patternType="solid">
        <fgColor rgb="FFD9D9D9"/>
        <bgColor indexed="64"/>
      </patternFill>
    </fill>
    <fill>
      <patternFill patternType="solid">
        <fgColor rgb="FFF2F2F2"/>
        <bgColor indexed="64"/>
      </patternFill>
    </fill>
    <fill>
      <patternFill patternType="solid">
        <fgColor rgb="FFF8CBAD"/>
        <bgColor indexed="64"/>
      </patternFill>
    </fill>
    <fill>
      <patternFill patternType="solid">
        <fgColor rgb="FFFFE699"/>
        <bgColor indexed="64"/>
      </patternFill>
    </fill>
    <fill>
      <patternFill patternType="solid">
        <fgColor rgb="FFE2EFDA"/>
        <bgColor indexed="64"/>
      </patternFill>
    </fill>
    <fill>
      <patternFill patternType="solid">
        <fgColor rgb="FFDDEBF7"/>
        <bgColor indexed="64"/>
      </patternFill>
    </fill>
    <fill>
      <patternFill patternType="solid">
        <fgColor rgb="FFBDBDBD"/>
        <bgColor indexed="64"/>
      </patternFill>
    </fill>
    <fill>
      <patternFill patternType="solid">
        <fgColor rgb="FFC6D9F0"/>
        <bgColor indexed="64"/>
      </patternFill>
    </fill>
    <fill>
      <patternFill patternType="solid">
        <fgColor rgb="FFD8D8D8"/>
        <bgColor indexed="64"/>
      </patternFill>
    </fill>
    <fill>
      <patternFill patternType="solid">
        <fgColor rgb="FFFFFFFF"/>
        <bgColor indexed="64"/>
      </patternFill>
    </fill>
    <fill>
      <patternFill patternType="solid">
        <fgColor rgb="FF5B9BD5"/>
        <bgColor indexed="64"/>
      </patternFill>
    </fill>
    <fill>
      <patternFill patternType="solid">
        <fgColor rgb="FF70AD47"/>
        <bgColor indexed="64"/>
      </patternFill>
    </fill>
    <fill>
      <patternFill patternType="solid">
        <fgColor rgb="FFB692E8"/>
        <bgColor indexed="64"/>
      </patternFill>
    </fill>
    <fill>
      <patternFill patternType="solid">
        <fgColor rgb="FFBDD7EE"/>
        <bgColor indexed="64"/>
      </patternFill>
    </fill>
    <fill>
      <patternFill patternType="solid">
        <fgColor rgb="FFFFFF00"/>
        <bgColor indexed="64"/>
      </patternFill>
    </fill>
    <fill>
      <patternFill patternType="solid">
        <fgColor rgb="FF8EA9DB"/>
        <bgColor indexed="64"/>
      </patternFill>
    </fill>
  </fills>
  <borders count="18">
    <border>
      <left/>
      <right/>
      <top/>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CCCCCC"/>
      </right>
      <top/>
      <bottom style="thin">
        <color rgb="FF000000"/>
      </bottom>
      <diagonal/>
    </border>
    <border>
      <left/>
      <right style="thin">
        <color rgb="FFCCCCCC"/>
      </right>
      <top/>
      <bottom style="thin">
        <color rgb="FF000000"/>
      </bottom>
      <diagonal/>
    </border>
    <border>
      <left style="thin">
        <color rgb="FFCCCCCC"/>
      </left>
      <right style="thin">
        <color rgb="FFCCCCCC"/>
      </right>
      <top/>
      <bottom style="thin">
        <color rgb="FF000000"/>
      </bottom>
      <diagonal/>
    </border>
    <border>
      <left style="thin">
        <color rgb="FFD0CECE"/>
      </left>
      <right style="thin">
        <color rgb="FFD0CECE"/>
      </right>
      <top style="thin">
        <color rgb="FFD0CECE"/>
      </top>
      <bottom style="thin">
        <color rgb="FFD0CECE"/>
      </bottom>
      <diagonal/>
    </border>
    <border>
      <left style="thin">
        <color rgb="FFD0CECE"/>
      </left>
      <right style="thin">
        <color rgb="FFD0CECE"/>
      </right>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top style="thin">
        <color rgb="FFD0CECE"/>
      </top>
      <bottom style="thin">
        <color rgb="FFD0CECE"/>
      </bottom>
      <diagonal/>
    </border>
    <border>
      <left style="thin">
        <color rgb="FFAEAAAA"/>
      </left>
      <right style="thin">
        <color rgb="FFD0CECE"/>
      </right>
      <top style="thin">
        <color rgb="FFD0CECE"/>
      </top>
      <bottom style="thin">
        <color rgb="FFD0CECE"/>
      </bottom>
      <diagonal/>
    </border>
    <border>
      <left/>
      <right style="thin">
        <color rgb="FFD0CECE"/>
      </right>
      <top style="thin">
        <color rgb="FFD0CECE"/>
      </top>
      <bottom style="thin">
        <color rgb="FFD0CECE"/>
      </bottom>
      <diagonal/>
    </border>
  </borders>
  <cellStyleXfs count="2">
    <xf numFmtId="0" fontId="0" fillId="0" borderId="0"/>
    <xf numFmtId="0" fontId="7" fillId="0" borderId="0" applyNumberFormat="0" applyFill="0" applyBorder="0" applyAlignment="0" applyProtection="0"/>
  </cellStyleXfs>
  <cellXfs count="190">
    <xf numFmtId="0" fontId="0" fillId="0" borderId="0" xfId="0" applyFont="1" applyAlignment="1"/>
    <xf numFmtId="0" fontId="1" fillId="0" borderId="0" xfId="0" applyFont="1" applyAlignment="1"/>
    <xf numFmtId="0" fontId="1" fillId="0" borderId="0" xfId="0" applyFont="1"/>
    <xf numFmtId="0" fontId="2" fillId="5" borderId="0" xfId="0" applyFont="1" applyFill="1" applyAlignment="1">
      <alignment wrapText="1"/>
    </xf>
    <xf numFmtId="0" fontId="2" fillId="5" borderId="0" xfId="0" applyFont="1" applyFill="1" applyAlignment="1"/>
    <xf numFmtId="0" fontId="4" fillId="5" borderId="0" xfId="0" applyFont="1" applyFill="1" applyAlignment="1"/>
    <xf numFmtId="0" fontId="2" fillId="0" borderId="0" xfId="0" applyFont="1" applyAlignment="1">
      <alignment wrapText="1"/>
    </xf>
    <xf numFmtId="14" fontId="1" fillId="0" borderId="0" xfId="0" applyNumberFormat="1" applyFont="1" applyAlignment="1">
      <alignment wrapText="1"/>
    </xf>
    <xf numFmtId="0" fontId="1" fillId="0" borderId="0" xfId="0" applyFont="1" applyAlignment="1">
      <alignment wrapText="1"/>
    </xf>
    <xf numFmtId="0" fontId="3" fillId="0" borderId="0" xfId="0" applyFont="1" applyAlignment="1">
      <alignment wrapText="1"/>
    </xf>
    <xf numFmtId="0" fontId="0" fillId="0" borderId="0" xfId="0"/>
    <xf numFmtId="0" fontId="6" fillId="0" borderId="0" xfId="0" applyFont="1" applyAlignment="1">
      <alignment vertical="top" wrapText="1"/>
    </xf>
    <xf numFmtId="0" fontId="0" fillId="0" borderId="0" xfId="0" applyAlignment="1">
      <alignment wrapText="1"/>
    </xf>
    <xf numFmtId="0" fontId="11" fillId="5" borderId="3" xfId="0" applyFont="1" applyFill="1" applyBorder="1" applyAlignment="1">
      <alignment vertical="top" wrapText="1"/>
    </xf>
    <xf numFmtId="0" fontId="12" fillId="5" borderId="0" xfId="0" applyFont="1" applyFill="1" applyAlignment="1">
      <alignment vertical="top" wrapText="1"/>
    </xf>
    <xf numFmtId="0" fontId="12" fillId="5" borderId="1" xfId="0" applyFont="1" applyFill="1" applyBorder="1" applyAlignment="1">
      <alignment vertical="top" wrapText="1"/>
    </xf>
    <xf numFmtId="0" fontId="15" fillId="12" borderId="5" xfId="0" applyFont="1" applyFill="1" applyBorder="1" applyAlignment="1">
      <alignment wrapText="1" readingOrder="1"/>
    </xf>
    <xf numFmtId="0" fontId="15" fillId="12" borderId="6" xfId="0" applyFont="1" applyFill="1" applyBorder="1" applyAlignment="1">
      <alignment wrapText="1" readingOrder="1"/>
    </xf>
    <xf numFmtId="0" fontId="6" fillId="0" borderId="0" xfId="0" applyFont="1" applyAlignment="1"/>
    <xf numFmtId="0" fontId="19" fillId="0" borderId="0" xfId="0" applyFont="1" applyAlignment="1"/>
    <xf numFmtId="0" fontId="20" fillId="3" borderId="0" xfId="0" applyFont="1" applyFill="1" applyAlignment="1">
      <alignment horizontal="center"/>
    </xf>
    <xf numFmtId="0" fontId="20" fillId="3" borderId="0" xfId="0" applyFont="1" applyFill="1" applyAlignment="1"/>
    <xf numFmtId="0" fontId="20" fillId="3" borderId="0" xfId="0" applyFont="1" applyFill="1" applyAlignment="1">
      <alignment wrapText="1"/>
    </xf>
    <xf numFmtId="0" fontId="12" fillId="0" borderId="0" xfId="0" applyFont="1" applyAlignment="1"/>
    <xf numFmtId="0" fontId="21" fillId="0" borderId="0" xfId="0" applyFont="1" applyAlignment="1"/>
    <xf numFmtId="0" fontId="22" fillId="4" borderId="0" xfId="0" applyFont="1" applyFill="1" applyAlignment="1">
      <alignment horizontal="center"/>
    </xf>
    <xf numFmtId="0" fontId="22" fillId="4" borderId="0" xfId="0" applyFont="1" applyFill="1" applyAlignment="1"/>
    <xf numFmtId="0" fontId="22" fillId="3" borderId="0" xfId="0" applyFont="1" applyFill="1" applyAlignment="1">
      <alignment horizontal="center"/>
    </xf>
    <xf numFmtId="0" fontId="22" fillId="3" borderId="0" xfId="0" applyFont="1" applyFill="1" applyAlignment="1"/>
    <xf numFmtId="0" fontId="22" fillId="3" borderId="0" xfId="0" applyFont="1" applyFill="1" applyAlignment="1">
      <alignment wrapText="1"/>
    </xf>
    <xf numFmtId="0" fontId="22" fillId="4" borderId="0" xfId="0" applyFont="1" applyFill="1" applyAlignment="1">
      <alignment wrapText="1"/>
    </xf>
    <xf numFmtId="0" fontId="23" fillId="0" borderId="0" xfId="1" applyFont="1" applyAlignment="1"/>
    <xf numFmtId="0" fontId="22" fillId="0" borderId="0" xfId="0" applyFont="1" applyAlignment="1">
      <alignment horizontal="center"/>
    </xf>
    <xf numFmtId="0" fontId="22" fillId="0" borderId="0" xfId="0" applyFont="1" applyAlignment="1"/>
    <xf numFmtId="0" fontId="22" fillId="0" borderId="0" xfId="0" applyFont="1" applyAlignment="1">
      <alignment wrapText="1"/>
    </xf>
    <xf numFmtId="0" fontId="6" fillId="0" borderId="0" xfId="0" applyFont="1" applyAlignment="1">
      <alignment horizontal="center"/>
    </xf>
    <xf numFmtId="0" fontId="21" fillId="0" borderId="0" xfId="0" applyFont="1" applyAlignment="1">
      <alignment vertical="top" wrapText="1"/>
    </xf>
    <xf numFmtId="14" fontId="21" fillId="0" borderId="0" xfId="0" applyNumberFormat="1" applyFont="1" applyAlignment="1">
      <alignment vertical="top" wrapText="1"/>
    </xf>
    <xf numFmtId="0" fontId="12" fillId="0" borderId="0" xfId="0" applyFont="1" applyAlignment="1">
      <alignment vertical="top" wrapText="1"/>
    </xf>
    <xf numFmtId="0" fontId="27" fillId="0" borderId="0" xfId="1" applyFont="1" applyAlignment="1">
      <alignment vertical="top" wrapText="1"/>
    </xf>
    <xf numFmtId="0" fontId="28" fillId="0" borderId="0" xfId="0" applyFont="1" applyAlignment="1">
      <alignment vertical="top" wrapText="1"/>
    </xf>
    <xf numFmtId="0" fontId="29" fillId="0" borderId="0" xfId="0" applyFont="1" applyAlignment="1">
      <alignment vertical="top" wrapText="1"/>
    </xf>
    <xf numFmtId="0" fontId="19" fillId="8" borderId="0" xfId="0" applyFont="1" applyFill="1" applyAlignment="1">
      <alignment wrapText="1"/>
    </xf>
    <xf numFmtId="0" fontId="6" fillId="0" borderId="0" xfId="0" applyFont="1" applyAlignment="1">
      <alignment wrapText="1"/>
    </xf>
    <xf numFmtId="14" fontId="6" fillId="0" borderId="0" xfId="0" applyNumberFormat="1" applyFont="1" applyAlignment="1">
      <alignment wrapText="1"/>
    </xf>
    <xf numFmtId="16" fontId="6" fillId="0" borderId="0" xfId="0" applyNumberFormat="1" applyFont="1" applyAlignment="1">
      <alignment wrapText="1"/>
    </xf>
    <xf numFmtId="17" fontId="6" fillId="0" borderId="0" xfId="0" applyNumberFormat="1" applyFont="1" applyAlignment="1">
      <alignment wrapText="1"/>
    </xf>
    <xf numFmtId="0" fontId="6" fillId="0" borderId="1" xfId="0" applyFont="1" applyBorder="1" applyAlignment="1">
      <alignment wrapText="1"/>
    </xf>
    <xf numFmtId="0" fontId="30" fillId="6" borderId="0" xfId="0" applyFont="1" applyFill="1" applyBorder="1" applyAlignment="1">
      <alignment wrapText="1"/>
    </xf>
    <xf numFmtId="0" fontId="31" fillId="6" borderId="0" xfId="0" applyFont="1" applyFill="1" applyBorder="1" applyAlignment="1">
      <alignment wrapText="1"/>
    </xf>
    <xf numFmtId="0" fontId="32" fillId="6" borderId="0" xfId="0" applyFont="1" applyFill="1" applyBorder="1" applyAlignment="1">
      <alignment wrapText="1"/>
    </xf>
    <xf numFmtId="0" fontId="6" fillId="6" borderId="0" xfId="0" applyFont="1" applyFill="1" applyAlignment="1">
      <alignment wrapText="1"/>
    </xf>
    <xf numFmtId="0" fontId="6" fillId="6" borderId="0" xfId="0" applyFont="1" applyFill="1" applyBorder="1" applyAlignment="1">
      <alignment wrapText="1"/>
    </xf>
    <xf numFmtId="0" fontId="21"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horizontal="left"/>
    </xf>
    <xf numFmtId="0" fontId="11" fillId="0" borderId="0" xfId="0" applyFont="1"/>
    <xf numFmtId="0" fontId="11" fillId="0" borderId="0" xfId="0" applyFont="1" applyFill="1" applyAlignment="1">
      <alignment wrapText="1"/>
    </xf>
    <xf numFmtId="0" fontId="11" fillId="7" borderId="0" xfId="0" applyFont="1" applyFill="1"/>
    <xf numFmtId="0" fontId="10" fillId="6" borderId="0" xfId="0" applyFont="1" applyFill="1" applyBorder="1" applyAlignment="1">
      <alignment wrapText="1"/>
    </xf>
    <xf numFmtId="16" fontId="21" fillId="0" borderId="0" xfId="0" applyNumberFormat="1" applyFont="1"/>
    <xf numFmtId="0" fontId="21" fillId="0" borderId="0" xfId="0" applyFont="1" applyFill="1" applyAlignment="1">
      <alignment wrapText="1"/>
    </xf>
    <xf numFmtId="0" fontId="21" fillId="7" borderId="0" xfId="0" applyFont="1" applyFill="1" applyAlignment="1">
      <alignment wrapText="1"/>
    </xf>
    <xf numFmtId="0" fontId="25" fillId="6" borderId="0" xfId="0" applyFont="1" applyFill="1" applyBorder="1" applyAlignment="1">
      <alignment wrapText="1"/>
    </xf>
    <xf numFmtId="0" fontId="21" fillId="7" borderId="0" xfId="0" applyFont="1" applyFill="1"/>
    <xf numFmtId="0" fontId="25" fillId="0" borderId="0" xfId="0" applyFont="1" applyBorder="1" applyAlignment="1">
      <alignment wrapText="1" readingOrder="1"/>
    </xf>
    <xf numFmtId="0" fontId="25" fillId="15" borderId="0" xfId="0" applyFont="1" applyFill="1" applyBorder="1" applyAlignment="1">
      <alignment wrapText="1" readingOrder="1"/>
    </xf>
    <xf numFmtId="0" fontId="25" fillId="0" borderId="0" xfId="0" applyFont="1" applyBorder="1"/>
    <xf numFmtId="0" fontId="25" fillId="14" borderId="0" xfId="0" applyFont="1" applyFill="1" applyBorder="1" applyAlignment="1">
      <alignment wrapText="1" readingOrder="1"/>
    </xf>
    <xf numFmtId="0" fontId="25" fillId="6" borderId="0" xfId="0" applyFont="1" applyFill="1" applyBorder="1" applyAlignment="1">
      <alignment wrapText="1" readingOrder="1"/>
    </xf>
    <xf numFmtId="0" fontId="10" fillId="14" borderId="0" xfId="0" applyFont="1" applyFill="1" applyBorder="1" applyAlignment="1">
      <alignment horizontal="left" vertical="center" wrapText="1" readingOrder="1"/>
    </xf>
    <xf numFmtId="0" fontId="10" fillId="6" borderId="0" xfId="0" applyFont="1" applyFill="1" applyBorder="1" applyAlignment="1">
      <alignment horizontal="left" vertical="center" wrapText="1" readingOrder="1"/>
    </xf>
    <xf numFmtId="0" fontId="10" fillId="0" borderId="0" xfId="0" applyFont="1" applyBorder="1" applyAlignment="1">
      <alignment horizontal="left" vertical="center"/>
    </xf>
    <xf numFmtId="0" fontId="33" fillId="0" borderId="0" xfId="0" applyFont="1" applyAlignment="1">
      <alignment wrapText="1"/>
    </xf>
    <xf numFmtId="0" fontId="0" fillId="0" borderId="4" xfId="0" applyBorder="1"/>
    <xf numFmtId="0" fontId="34" fillId="7" borderId="0" xfId="0" applyFont="1" applyFill="1"/>
    <xf numFmtId="0" fontId="34" fillId="7" borderId="0" xfId="0" applyFont="1" applyFill="1" applyAlignment="1">
      <alignment wrapText="1"/>
    </xf>
    <xf numFmtId="0" fontId="0" fillId="7" borderId="0" xfId="0" applyFont="1" applyFill="1"/>
    <xf numFmtId="0" fontId="5" fillId="7" borderId="0" xfId="0" applyFont="1" applyFill="1"/>
    <xf numFmtId="0" fontId="35" fillId="0" borderId="0" xfId="0" applyFont="1" applyAlignment="1">
      <alignment vertical="top" wrapText="1"/>
    </xf>
    <xf numFmtId="0" fontId="36" fillId="0" borderId="0" xfId="0" applyFont="1" applyAlignment="1">
      <alignment vertical="top" wrapText="1"/>
    </xf>
    <xf numFmtId="0" fontId="6" fillId="0" borderId="1" xfId="0" applyFont="1" applyBorder="1" applyAlignment="1"/>
    <xf numFmtId="0" fontId="20" fillId="0" borderId="1" xfId="0" applyFont="1" applyBorder="1" applyAlignment="1"/>
    <xf numFmtId="0" fontId="20" fillId="0" borderId="1" xfId="0" applyFont="1" applyBorder="1"/>
    <xf numFmtId="0" fontId="20" fillId="0" borderId="0" xfId="0" applyFont="1"/>
    <xf numFmtId="0" fontId="37" fillId="0" borderId="0" xfId="0" applyFont="1" applyAlignment="1"/>
    <xf numFmtId="0" fontId="20" fillId="0" borderId="4" xfId="0" applyFont="1" applyBorder="1" applyAlignment="1"/>
    <xf numFmtId="0" fontId="20" fillId="0" borderId="4" xfId="0" applyFont="1" applyBorder="1"/>
    <xf numFmtId="0" fontId="0" fillId="0" borderId="0" xfId="0" applyFill="1"/>
    <xf numFmtId="0" fontId="12" fillId="6" borderId="0" xfId="0" applyFont="1" applyFill="1" applyAlignment="1">
      <alignment vertical="top"/>
    </xf>
    <xf numFmtId="0" fontId="7" fillId="0" borderId="0" xfId="1" applyAlignment="1"/>
    <xf numFmtId="0" fontId="11" fillId="5" borderId="3" xfId="0" applyFont="1" applyFill="1" applyBorder="1" applyAlignment="1">
      <alignment vertical="top"/>
    </xf>
    <xf numFmtId="0" fontId="30" fillId="6" borderId="0" xfId="0" applyFont="1" applyFill="1" applyBorder="1" applyAlignment="1"/>
    <xf numFmtId="0" fontId="38" fillId="0" borderId="0" xfId="0" applyFont="1" applyAlignment="1">
      <alignment wrapText="1"/>
    </xf>
    <xf numFmtId="0" fontId="11" fillId="5" borderId="2" xfId="0" applyFont="1" applyFill="1" applyBorder="1" applyAlignment="1">
      <alignment vertical="top"/>
    </xf>
    <xf numFmtId="0" fontId="6" fillId="0" borderId="0" xfId="0" applyFont="1" applyAlignment="1">
      <alignment vertical="top"/>
    </xf>
    <xf numFmtId="0" fontId="40" fillId="7" borderId="0" xfId="0" applyFont="1" applyFill="1" applyAlignment="1">
      <alignment vertical="top" wrapText="1"/>
    </xf>
    <xf numFmtId="0" fontId="23" fillId="0" borderId="0" xfId="1" applyFont="1" applyAlignment="1">
      <alignment vertical="top" wrapText="1"/>
    </xf>
    <xf numFmtId="3" fontId="6" fillId="0" borderId="0" xfId="0" applyNumberFormat="1" applyFont="1" applyAlignment="1">
      <alignment vertical="top"/>
    </xf>
    <xf numFmtId="0" fontId="9" fillId="0" borderId="0" xfId="0" applyFont="1" applyAlignment="1">
      <alignment vertical="top" wrapText="1"/>
    </xf>
    <xf numFmtId="14" fontId="6" fillId="0" borderId="0" xfId="0" applyNumberFormat="1" applyFont="1" applyAlignment="1">
      <alignment vertical="top" wrapText="1"/>
    </xf>
    <xf numFmtId="3" fontId="6" fillId="0" borderId="0" xfId="0" applyNumberFormat="1" applyFont="1" applyAlignment="1">
      <alignment vertical="top" wrapText="1"/>
    </xf>
    <xf numFmtId="15" fontId="6" fillId="0" borderId="0" xfId="0" applyNumberFormat="1" applyFont="1" applyAlignment="1">
      <alignment vertical="top" wrapText="1"/>
    </xf>
    <xf numFmtId="0" fontId="25" fillId="0" borderId="0" xfId="0" applyFont="1" applyAlignment="1">
      <alignment vertical="top" wrapText="1"/>
    </xf>
    <xf numFmtId="15" fontId="25" fillId="0" borderId="0" xfId="0" applyNumberFormat="1" applyFont="1" applyAlignment="1">
      <alignment vertical="top" wrapText="1"/>
    </xf>
    <xf numFmtId="6" fontId="25" fillId="0" borderId="0" xfId="0" applyNumberFormat="1" applyFont="1" applyAlignment="1">
      <alignment vertical="top" wrapText="1"/>
    </xf>
    <xf numFmtId="0" fontId="25" fillId="0" borderId="0" xfId="0" applyFont="1" applyAlignment="1">
      <alignment wrapText="1"/>
    </xf>
    <xf numFmtId="0" fontId="25" fillId="0" borderId="0" xfId="1" applyFont="1" applyAlignment="1">
      <alignment vertical="top" wrapText="1"/>
    </xf>
    <xf numFmtId="0" fontId="7" fillId="0" borderId="0" xfId="1" applyAlignment="1">
      <alignment vertical="top" wrapText="1"/>
    </xf>
    <xf numFmtId="0" fontId="41" fillId="0" borderId="0" xfId="1" applyFont="1" applyAlignment="1">
      <alignment vertical="top" wrapText="1"/>
    </xf>
    <xf numFmtId="0" fontId="25" fillId="20" borderId="0" xfId="0" applyFont="1" applyFill="1" applyBorder="1" applyAlignment="1">
      <alignment wrapText="1" readingOrder="1"/>
    </xf>
    <xf numFmtId="0" fontId="0" fillId="0" borderId="0" xfId="0" applyFont="1" applyAlignment="1"/>
    <xf numFmtId="0" fontId="6" fillId="0" borderId="0" xfId="0" applyFont="1" applyFill="1"/>
    <xf numFmtId="0" fontId="6" fillId="0" borderId="0" xfId="0" applyFont="1" applyFill="1" applyAlignment="1"/>
    <xf numFmtId="0" fontId="0" fillId="0" borderId="0" xfId="0" applyFont="1" applyAlignment="1"/>
    <xf numFmtId="0" fontId="0" fillId="0" borderId="0" xfId="0" applyFont="1" applyAlignment="1">
      <alignment wrapText="1"/>
    </xf>
    <xf numFmtId="0" fontId="6" fillId="21" borderId="0" xfId="0" applyFont="1" applyFill="1" applyAlignment="1"/>
    <xf numFmtId="0" fontId="25" fillId="0" borderId="0" xfId="0" applyFont="1" applyBorder="1" applyAlignment="1">
      <alignment vertical="center"/>
    </xf>
    <xf numFmtId="0" fontId="10" fillId="6" borderId="0" xfId="0" applyFont="1" applyFill="1" applyBorder="1" applyAlignment="1">
      <alignment horizontal="center" vertical="center" wrapText="1" readingOrder="1"/>
    </xf>
    <xf numFmtId="0" fontId="10" fillId="0" borderId="0" xfId="0" applyFont="1" applyBorder="1" applyAlignment="1">
      <alignment horizontal="center" vertical="center"/>
    </xf>
    <xf numFmtId="0" fontId="25" fillId="0" borderId="0" xfId="0" applyFont="1" applyBorder="1" applyAlignment="1">
      <alignment horizontal="center" vertical="center" wrapText="1" readingOrder="1"/>
    </xf>
    <xf numFmtId="0" fontId="25" fillId="0" borderId="0" xfId="0" applyFont="1" applyBorder="1" applyAlignment="1">
      <alignment horizontal="center"/>
    </xf>
    <xf numFmtId="0" fontId="25" fillId="0" borderId="0" xfId="0" applyFont="1" applyBorder="1" applyAlignment="1">
      <alignment horizontal="center" vertical="center"/>
    </xf>
    <xf numFmtId="0" fontId="10" fillId="16" borderId="0" xfId="0" applyFont="1" applyFill="1" applyAlignment="1">
      <alignment horizontal="center" vertical="center" wrapText="1" readingOrder="1"/>
    </xf>
    <xf numFmtId="0" fontId="25" fillId="6" borderId="0" xfId="0" applyFont="1" applyFill="1" applyBorder="1" applyAlignment="1">
      <alignment vertical="center" wrapText="1" readingOrder="1"/>
    </xf>
    <xf numFmtId="0" fontId="10" fillId="6" borderId="0" xfId="0" applyFont="1" applyFill="1" applyBorder="1" applyAlignment="1">
      <alignment horizontal="center" vertical="center" readingOrder="1"/>
    </xf>
    <xf numFmtId="0" fontId="26" fillId="0" borderId="0" xfId="1" applyFont="1" applyBorder="1" applyAlignment="1">
      <alignment horizontal="center" vertical="center" readingOrder="1"/>
    </xf>
    <xf numFmtId="0" fontId="26" fillId="0" borderId="0" xfId="0" applyFont="1" applyBorder="1" applyAlignment="1">
      <alignment horizontal="center" vertical="center" readingOrder="1"/>
    </xf>
    <xf numFmtId="0" fontId="25" fillId="0" borderId="0" xfId="0" applyFont="1" applyBorder="1" applyAlignment="1">
      <alignment horizontal="center" vertical="center" readingOrder="1"/>
    </xf>
    <xf numFmtId="0" fontId="8" fillId="0" borderId="0" xfId="1" applyFont="1" applyBorder="1" applyAlignment="1">
      <alignment horizontal="center" vertical="center" readingOrder="1"/>
    </xf>
    <xf numFmtId="0" fontId="25" fillId="0" borderId="0" xfId="1" applyFont="1" applyBorder="1" applyAlignment="1">
      <alignment horizontal="center" vertical="center" readingOrder="1"/>
    </xf>
    <xf numFmtId="0" fontId="26" fillId="6" borderId="0" xfId="0" applyFont="1" applyFill="1" applyBorder="1" applyAlignment="1">
      <alignment vertical="center" wrapText="1" readingOrder="1"/>
    </xf>
    <xf numFmtId="0" fontId="26" fillId="0" borderId="0" xfId="0" applyFont="1" applyBorder="1" applyAlignment="1">
      <alignment vertical="center"/>
    </xf>
    <xf numFmtId="0" fontId="25" fillId="0" borderId="0" xfId="1" applyFont="1" applyBorder="1" applyAlignment="1">
      <alignment horizontal="center" vertical="center" wrapText="1" readingOrder="1"/>
    </xf>
    <xf numFmtId="0" fontId="6" fillId="0" borderId="0" xfId="1" applyFont="1" applyBorder="1" applyAlignment="1">
      <alignment horizontal="center" vertical="center" wrapText="1" readingOrder="1"/>
    </xf>
    <xf numFmtId="0" fontId="14" fillId="12" borderId="8" xfId="0" applyFont="1" applyFill="1" applyBorder="1" applyAlignment="1">
      <alignment wrapText="1" readingOrder="1"/>
    </xf>
    <xf numFmtId="0" fontId="14" fillId="12" borderId="9" xfId="0" applyFont="1" applyFill="1" applyBorder="1" applyAlignment="1">
      <alignment wrapText="1" readingOrder="1"/>
    </xf>
    <xf numFmtId="0" fontId="14" fillId="12" borderId="10" xfId="0" applyFont="1" applyFill="1" applyBorder="1" applyAlignment="1">
      <alignment wrapText="1" readingOrder="1"/>
    </xf>
    <xf numFmtId="0" fontId="16" fillId="12" borderId="10" xfId="0" applyFont="1" applyFill="1" applyBorder="1" applyAlignment="1">
      <alignment wrapText="1" readingOrder="1"/>
    </xf>
    <xf numFmtId="0" fontId="25" fillId="0" borderId="0" xfId="0" applyFont="1" applyAlignment="1">
      <alignment wrapText="1" readingOrder="1"/>
    </xf>
    <xf numFmtId="0" fontId="25" fillId="15" borderId="11" xfId="0" applyFont="1" applyFill="1" applyBorder="1" applyAlignment="1">
      <alignment horizontal="center" vertical="center" wrapText="1" readingOrder="1"/>
    </xf>
    <xf numFmtId="0" fontId="25" fillId="15" borderId="12" xfId="0" applyFont="1" applyFill="1" applyBorder="1" applyAlignment="1">
      <alignment horizontal="center" vertical="center" wrapText="1" readingOrder="1"/>
    </xf>
    <xf numFmtId="0" fontId="25" fillId="15" borderId="13" xfId="0" applyFont="1" applyFill="1" applyBorder="1" applyAlignment="1">
      <alignment horizontal="center" vertical="center" wrapText="1" readingOrder="1"/>
    </xf>
    <xf numFmtId="0" fontId="25" fillId="0" borderId="11" xfId="0" applyFont="1" applyBorder="1" applyAlignment="1">
      <alignment horizontal="center" vertical="center" wrapText="1" readingOrder="1"/>
    </xf>
    <xf numFmtId="0" fontId="25" fillId="15" borderId="14" xfId="0" applyFont="1" applyFill="1" applyBorder="1" applyAlignment="1">
      <alignment horizontal="center" vertical="center" wrapText="1" readingOrder="1"/>
    </xf>
    <xf numFmtId="0" fontId="25" fillId="0" borderId="13" xfId="0" applyFont="1" applyBorder="1" applyAlignment="1">
      <alignment horizontal="center" vertical="center" wrapText="1" readingOrder="1"/>
    </xf>
    <xf numFmtId="0" fontId="25" fillId="0" borderId="15" xfId="0" applyFont="1" applyBorder="1" applyAlignment="1">
      <alignment horizontal="center" vertical="center" wrapText="1" readingOrder="1"/>
    </xf>
    <xf numFmtId="0" fontId="25" fillId="0" borderId="17" xfId="0" applyFont="1" applyBorder="1" applyAlignment="1">
      <alignment horizontal="center" vertical="center" wrapText="1" readingOrder="1"/>
    </xf>
    <xf numFmtId="0" fontId="25" fillId="0" borderId="14" xfId="0" applyFont="1" applyBorder="1" applyAlignment="1">
      <alignment horizontal="center" vertical="center" wrapText="1" readingOrder="1"/>
    </xf>
    <xf numFmtId="0" fontId="25" fillId="15" borderId="16" xfId="0" applyFont="1" applyFill="1" applyBorder="1" applyAlignment="1">
      <alignment horizontal="center" vertical="center" wrapText="1" readingOrder="1"/>
    </xf>
    <xf numFmtId="0" fontId="25" fillId="0" borderId="11" xfId="1" applyFont="1" applyBorder="1" applyAlignment="1">
      <alignment horizontal="center" vertical="center" wrapText="1" readingOrder="1"/>
    </xf>
    <xf numFmtId="0" fontId="26" fillId="0" borderId="11" xfId="1" applyFont="1" applyBorder="1" applyAlignment="1">
      <alignment horizontal="center" vertical="center" readingOrder="1"/>
    </xf>
    <xf numFmtId="0" fontId="25" fillId="15" borderId="11" xfId="0" applyFont="1" applyFill="1" applyBorder="1" applyAlignment="1">
      <alignment horizontal="center" vertical="center" readingOrder="1"/>
    </xf>
    <xf numFmtId="0" fontId="25" fillId="0" borderId="11" xfId="0" applyFont="1" applyBorder="1" applyAlignment="1">
      <alignment horizontal="center" vertical="center" readingOrder="1"/>
    </xf>
    <xf numFmtId="0" fontId="42" fillId="0" borderId="0" xfId="0" applyFont="1" applyBorder="1"/>
    <xf numFmtId="0" fontId="42" fillId="0" borderId="0" xfId="0" applyFont="1" applyBorder="1" applyAlignment="1">
      <alignment horizontal="center" vertical="center" wrapText="1" readingOrder="1"/>
    </xf>
    <xf numFmtId="0" fontId="42" fillId="0" borderId="0" xfId="0" applyFont="1" applyBorder="1" applyAlignment="1">
      <alignment horizontal="center" vertical="center" readingOrder="1"/>
    </xf>
    <xf numFmtId="0" fontId="42" fillId="0" borderId="0" xfId="0" applyFont="1" applyBorder="1" applyAlignment="1">
      <alignment horizontal="center"/>
    </xf>
    <xf numFmtId="0" fontId="25" fillId="0" borderId="0" xfId="0" applyFont="1" applyAlignment="1"/>
    <xf numFmtId="0" fontId="25" fillId="20" borderId="11" xfId="0" applyFont="1" applyFill="1" applyBorder="1"/>
    <xf numFmtId="0" fontId="25" fillId="20" borderId="11" xfId="0" applyFont="1" applyFill="1" applyBorder="1" applyAlignment="1">
      <alignment wrapText="1" readingOrder="1"/>
    </xf>
    <xf numFmtId="0" fontId="25" fillId="0" borderId="11" xfId="0" applyFont="1" applyFill="1" applyBorder="1"/>
    <xf numFmtId="0" fontId="25" fillId="0" borderId="11" xfId="0" applyFont="1" applyFill="1" applyBorder="1" applyAlignment="1">
      <alignment wrapText="1" readingOrder="1"/>
    </xf>
    <xf numFmtId="0" fontId="25" fillId="0" borderId="11" xfId="0" applyFont="1" applyFill="1" applyBorder="1" applyAlignment="1">
      <alignment horizontal="center" vertical="center" wrapText="1" readingOrder="1"/>
    </xf>
    <xf numFmtId="0" fontId="25" fillId="0" borderId="11" xfId="0" applyFont="1" applyFill="1" applyBorder="1" applyAlignment="1">
      <alignment horizontal="center" vertical="center" readingOrder="1"/>
    </xf>
    <xf numFmtId="0" fontId="25" fillId="0" borderId="11" xfId="0" applyFont="1" applyFill="1" applyBorder="1" applyAlignment="1">
      <alignment horizontal="center"/>
    </xf>
    <xf numFmtId="0" fontId="25" fillId="0" borderId="11" xfId="0" applyFont="1" applyFill="1" applyBorder="1" applyAlignment="1">
      <alignment horizontal="center" vertical="center"/>
    </xf>
    <xf numFmtId="0" fontId="21" fillId="20" borderId="0" xfId="0" applyFont="1" applyFill="1"/>
    <xf numFmtId="0" fontId="21" fillId="0" borderId="0" xfId="0" applyFont="1" applyFill="1"/>
    <xf numFmtId="0" fontId="21" fillId="20" borderId="0" xfId="0" applyFont="1" applyFill="1" applyAlignment="1">
      <alignment wrapText="1"/>
    </xf>
    <xf numFmtId="0" fontId="7" fillId="0" borderId="0" xfId="1"/>
    <xf numFmtId="0" fontId="0" fillId="0" borderId="0" xfId="0" applyFont="1" applyAlignment="1"/>
    <xf numFmtId="17" fontId="0" fillId="0" borderId="0" xfId="0" applyNumberFormat="1" applyFont="1" applyAlignment="1"/>
    <xf numFmtId="0" fontId="0" fillId="0" borderId="0" xfId="0" applyFont="1" applyAlignment="1"/>
    <xf numFmtId="0" fontId="10" fillId="16" borderId="0" xfId="0" applyFont="1" applyFill="1" applyBorder="1" applyAlignment="1">
      <alignment horizontal="center" vertical="center" wrapText="1" readingOrder="1"/>
    </xf>
    <xf numFmtId="0" fontId="18" fillId="2" borderId="0" xfId="0" applyFont="1" applyFill="1" applyAlignment="1">
      <alignment horizontal="center"/>
    </xf>
    <xf numFmtId="0" fontId="17" fillId="17" borderId="7" xfId="0" applyFont="1" applyFill="1" applyBorder="1" applyAlignment="1">
      <alignment horizontal="center"/>
    </xf>
    <xf numFmtId="0" fontId="17" fillId="17" borderId="0" xfId="0" applyFont="1" applyFill="1" applyBorder="1" applyAlignment="1">
      <alignment horizontal="center"/>
    </xf>
    <xf numFmtId="0" fontId="24" fillId="10" borderId="1" xfId="0" applyFont="1" applyFill="1" applyBorder="1" applyAlignment="1">
      <alignment horizontal="center"/>
    </xf>
    <xf numFmtId="0" fontId="24" fillId="11" borderId="0" xfId="0" applyFont="1" applyFill="1" applyAlignment="1">
      <alignment horizontal="center"/>
    </xf>
    <xf numFmtId="0" fontId="19" fillId="9" borderId="1" xfId="0" applyFont="1" applyFill="1" applyBorder="1" applyAlignment="1">
      <alignment horizontal="center" wrapText="1"/>
    </xf>
    <xf numFmtId="0" fontId="19" fillId="8" borderId="0" xfId="0" applyFont="1" applyFill="1" applyAlignment="1">
      <alignment horizontal="center" wrapText="1"/>
    </xf>
    <xf numFmtId="0" fontId="21" fillId="0" borderId="0" xfId="0" applyFont="1" applyAlignment="1">
      <alignment horizontal="left" wrapText="1"/>
    </xf>
    <xf numFmtId="0" fontId="9" fillId="0" borderId="0" xfId="0" applyFont="1" applyFill="1" applyBorder="1" applyAlignment="1">
      <alignment horizontal="center" vertical="top" wrapText="1"/>
    </xf>
    <xf numFmtId="0" fontId="0" fillId="0" borderId="0" xfId="0" applyFont="1" applyAlignment="1"/>
    <xf numFmtId="0" fontId="10" fillId="16" borderId="0" xfId="0" applyFont="1" applyFill="1" applyBorder="1" applyAlignment="1">
      <alignment horizontal="center" vertical="center" wrapText="1" readingOrder="1"/>
    </xf>
    <xf numFmtId="0" fontId="24" fillId="13" borderId="0" xfId="0" applyFont="1" applyFill="1" applyBorder="1" applyAlignment="1">
      <alignment horizontal="center" wrapText="1" readingOrder="1"/>
    </xf>
    <xf numFmtId="0" fontId="13" fillId="18" borderId="0" xfId="0" applyFont="1" applyFill="1" applyAlignment="1">
      <alignment horizontal="center"/>
    </xf>
    <xf numFmtId="0" fontId="39" fillId="19" borderId="0" xfId="0" applyFont="1" applyFill="1" applyAlignment="1">
      <alignment horizontal="center" vertical="top"/>
    </xf>
  </cellXfs>
  <cellStyles count="2">
    <cellStyle name="Hyperlink" xfId="1" builtinId="8"/>
    <cellStyle name="Normal" xfId="0" builtinId="0"/>
  </cellStyles>
  <dxfs count="65">
    <dxf>
      <fill>
        <patternFill patternType="solid">
          <fgColor rgb="FFC27BA0"/>
          <bgColor rgb="FFC27BA0"/>
        </patternFill>
      </fill>
    </dxf>
    <dxf>
      <fill>
        <patternFill patternType="solid">
          <fgColor rgb="FFCC0000"/>
          <bgColor rgb="FFCC0000"/>
        </patternFill>
      </fill>
    </dxf>
    <dxf>
      <fill>
        <patternFill patternType="solid">
          <fgColor rgb="FF999999"/>
          <bgColor rgb="FF999999"/>
        </patternFill>
      </fill>
    </dxf>
    <dxf>
      <fill>
        <patternFill patternType="solid">
          <fgColor rgb="FFFFD966"/>
          <bgColor rgb="FFFFD966"/>
        </patternFill>
      </fill>
    </dxf>
    <dxf>
      <fill>
        <patternFill patternType="solid">
          <fgColor rgb="FF93C47D"/>
          <bgColor rgb="FF93C47D"/>
        </patternFill>
      </fill>
    </dxf>
    <dxf>
      <fill>
        <patternFill patternType="solid">
          <fgColor rgb="FF6D9EEB"/>
          <bgColor rgb="FF6D9EEB"/>
        </patternFill>
      </fill>
    </dxf>
    <dxf>
      <fill>
        <patternFill patternType="solid">
          <fgColor rgb="FFC27BA0"/>
          <bgColor rgb="FFC27BA0"/>
        </patternFill>
      </fill>
    </dxf>
    <dxf>
      <fill>
        <patternFill patternType="solid">
          <fgColor rgb="FFCC0000"/>
          <bgColor rgb="FFCC0000"/>
        </patternFill>
      </fill>
    </dxf>
    <dxf>
      <fill>
        <patternFill patternType="solid">
          <fgColor rgb="FF999999"/>
          <bgColor rgb="FF999999"/>
        </patternFill>
      </fill>
    </dxf>
    <dxf>
      <fill>
        <patternFill patternType="solid">
          <fgColor rgb="FFFFD966"/>
          <bgColor rgb="FFFFD966"/>
        </patternFill>
      </fill>
    </dxf>
    <dxf>
      <fill>
        <patternFill patternType="solid">
          <fgColor rgb="FF93C47D"/>
          <bgColor rgb="FF93C47D"/>
        </patternFill>
      </fill>
    </dxf>
    <dxf>
      <fill>
        <patternFill patternType="solid">
          <fgColor rgb="FF6D9EEB"/>
          <bgColor rgb="FF6D9EEB"/>
        </patternFill>
      </fill>
    </dxf>
    <dxf>
      <fill>
        <patternFill patternType="solid">
          <fgColor rgb="FFC27BA0"/>
          <bgColor rgb="FFC27BA0"/>
        </patternFill>
      </fill>
    </dxf>
    <dxf>
      <fill>
        <patternFill patternType="solid">
          <fgColor rgb="FFCC0000"/>
          <bgColor rgb="FFCC0000"/>
        </patternFill>
      </fill>
    </dxf>
    <dxf>
      <fill>
        <patternFill patternType="solid">
          <fgColor rgb="FF999999"/>
          <bgColor rgb="FF999999"/>
        </patternFill>
      </fill>
    </dxf>
    <dxf>
      <fill>
        <patternFill patternType="solid">
          <fgColor rgb="FFFFD966"/>
          <bgColor rgb="FFFFD966"/>
        </patternFill>
      </fill>
    </dxf>
    <dxf>
      <fill>
        <patternFill patternType="solid">
          <fgColor rgb="FF93C47D"/>
          <bgColor rgb="FF93C47D"/>
        </patternFill>
      </fill>
    </dxf>
    <dxf>
      <fill>
        <patternFill patternType="solid">
          <fgColor rgb="FF6D9EEB"/>
          <bgColor rgb="FF6D9EEB"/>
        </patternFill>
      </fill>
    </dxf>
    <dxf>
      <fill>
        <patternFill>
          <bgColor theme="4"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0" indent="0" justifyLastLine="0" shrinkToFit="0" readingOrder="0"/>
    </dxf>
    <dxf>
      <border outline="0">
        <top style="thin">
          <color rgb="FF000000"/>
        </top>
      </border>
    </dxf>
    <dxf>
      <border outline="0">
        <bottom style="thin">
          <color rgb="FF000000"/>
        </bottom>
      </border>
    </dxf>
    <dxf>
      <font>
        <b/>
        <i val="0"/>
        <strike val="0"/>
        <condense val="0"/>
        <extend val="0"/>
        <outline val="0"/>
        <shadow val="0"/>
        <u val="none"/>
        <vertAlign val="baseline"/>
        <sz val="12"/>
        <color rgb="FF000000"/>
        <name val="Calibri"/>
        <scheme val="none"/>
      </font>
      <fill>
        <patternFill patternType="solid">
          <fgColor indexed="64"/>
          <bgColor rgb="FFBDBDBD"/>
        </patternFill>
      </fill>
      <alignment horizontal="general" vertical="bottom" textRotation="0" wrapText="1" indent="0" justifyLastLine="0" shrinkToFit="0" readingOrder="1"/>
      <border diagonalUp="0" diagonalDown="0" outline="0">
        <left style="thin">
          <color rgb="FFCCCCCC"/>
        </left>
        <right style="thin">
          <color rgb="FFCCCCCC"/>
        </right>
        <top/>
        <bottom/>
      </border>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b val="0"/>
        <i val="0"/>
        <strike val="0"/>
        <condense val="0"/>
        <extend val="0"/>
        <outline val="0"/>
        <shadow val="0"/>
        <u val="none"/>
        <vertAlign val="baseline"/>
        <sz val="12"/>
        <color rgb="FF000000"/>
        <name val="Calibri"/>
        <scheme val="none"/>
      </font>
      <alignment horizontal="general" vertical="top" textRotation="0" wrapText="1" indent="0" justifyLastLine="0" shrinkToFit="0" readingOrder="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b/>
        <u/>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ont>
        <sz val="12"/>
        <color rgb="FF000000"/>
        <name val="Calibri"/>
      </font>
      <alignment vertical="top" wrapText="1" indent="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tableStyle name="Meetings-style" pivot="0" count="3">
      <tableStyleElement type="headerRow" dxfId="64"/>
      <tableStyleElement type="firstRowStripe" dxfId="63"/>
      <tableStyleElement type="secondRowStripe" dxfId="62"/>
    </tableStyle>
    <tableStyle name="Tasks ALL-style" pivot="0" count="3">
      <tableStyleElement type="headerRow" dxfId="61"/>
      <tableStyleElement type="firstRowStripe" dxfId="60"/>
      <tableStyleElement type="secondRowStripe" dxfId="59"/>
    </tableStyle>
  </tableStyles>
  <colors>
    <mruColors>
      <color rgb="FFB69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Eisenhauer, David" id="{49431CD5-AFEB-4DB8-A996-E8A4B8A36C42}" userId="S::david_eisenhauer@fws.gov::05476939-e1af-4871-a048-1442e8a51a9f" providerId="AD"/>
</personList>
</file>

<file path=xl/tables/table1.xml><?xml version="1.0" encoding="utf-8"?>
<table xmlns="http://schemas.openxmlformats.org/spreadsheetml/2006/main" id="3" name="Action_Items" displayName="Action_Items" ref="A1:AB998" headerRowCount="0" headerRowDxfId="58" dataDxfId="57" totalsRowDxfId="56">
  <sortState ref="A1:H33">
    <sortCondition descending="1" ref="F1"/>
  </sortState>
  <tableColumns count="28">
    <tableColumn id="2" name="Column2" dataDxfId="55"/>
    <tableColumn id="3" name="Column3" dataDxfId="54"/>
    <tableColumn id="5" name="Column5" dataDxfId="53"/>
    <tableColumn id="6" name="Column6" dataDxfId="52"/>
    <tableColumn id="7" name="Column7" dataDxfId="51"/>
    <tableColumn id="8" name="Column8" dataDxfId="50"/>
    <tableColumn id="1" name="Column1" dataDxfId="49"/>
    <tableColumn id="9" name="Column9" dataDxfId="48"/>
    <tableColumn id="10" name="Column10" dataDxfId="47"/>
    <tableColumn id="11" name="Column11" dataDxfId="46"/>
    <tableColumn id="12" name="Column12" dataDxfId="45"/>
    <tableColumn id="13" name="Column13" dataDxfId="44"/>
    <tableColumn id="14" name="Column14" dataDxfId="43"/>
    <tableColumn id="15" name="Column15" dataDxfId="42"/>
    <tableColumn id="16" name="Column16" dataDxfId="41"/>
    <tableColumn id="17" name="Column17" dataDxfId="40"/>
    <tableColumn id="18" name="Column18" dataDxfId="39"/>
    <tableColumn id="19" name="Column19" dataDxfId="38"/>
    <tableColumn id="20" name="Column20" dataDxfId="37"/>
    <tableColumn id="21" name="Column21" dataDxfId="36"/>
    <tableColumn id="22" name="Column22" dataDxfId="35"/>
    <tableColumn id="23" name="Column23" dataDxfId="34"/>
    <tableColumn id="24" name="Column24" dataDxfId="33"/>
    <tableColumn id="25" name="Column25" dataDxfId="32"/>
    <tableColumn id="26" name="Column26" dataDxfId="31"/>
    <tableColumn id="27" name="Column27" dataDxfId="30"/>
    <tableColumn id="28" name="Column28" dataDxfId="29"/>
    <tableColumn id="29" name="Column29" dataDxfId="28"/>
  </tableColumns>
  <tableStyleInfo name="TableStyleMedium1" showFirstColumn="0" showLastColumn="0" showRowStripes="1" showColumnStripes="0"/>
</table>
</file>

<file path=xl/tables/table2.xml><?xml version="1.0" encoding="utf-8"?>
<table xmlns="http://schemas.openxmlformats.org/spreadsheetml/2006/main" id="2" name="Table_2" displayName="Table_2" ref="A2:AA997" headerRowCount="0">
  <tableColumns count="27">
    <tableColumn id="2" name="Column2"/>
    <tableColumn id="3" name="Column3"/>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 id="25" name="Column25"/>
    <tableColumn id="26" name="Column26"/>
    <tableColumn id="27" name="Column27"/>
    <tableColumn id="28" name="Column28"/>
    <tableColumn id="29" name="Column29"/>
  </tableColumns>
  <tableStyleInfo name="Tasks ALL-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id="1" name="Table1" displayName="Table1" ref="B1:J15" totalsRowShown="0" headerRowDxfId="27" headerRowBorderDxfId="26" tableBorderDxfId="25">
  <autoFilter ref="B1:J15"/>
  <tableColumns count="9">
    <tableColumn id="1" name="Recommender"/>
    <tableColumn id="2" name="Timeline" dataDxfId="24"/>
    <tableColumn id="3" name="Suggested Title"/>
    <tableColumn id="4" name="Content" dataDxfId="23"/>
    <tableColumn id="5" name="Presenter(s)"/>
    <tableColumn id="6" name="Presenter(s) email" dataDxfId="22"/>
    <tableColumn id="7" name="Team POCs"/>
    <tableColumn id="8" name="Time Needed"/>
    <tableColumn id="9" name="Audience"/>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1-07-02T12:31:28.38" personId="{49431CD5-AFEB-4DB8-A996-E8A4B8A36C42}" id="{6E11040F-7EBB-4D29-A43E-8AECE986BEDB}">
    <text>I've tried to access this but can't get past the Arcgis sign-in page.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https/doimspp.sharepoint.com/sites/fws-FF05D00000-at-risk-species-communication/SitePages/Saltmarsh-Sparrow.aspx" TargetMode="External"/><Relationship Id="rId2" Type="http://schemas.openxmlformats.org/officeDocument/2006/relationships/hyperlink" Target="http://https/doimspp.sharepoint.com/sites/fws-FF05D00000-saltmarsh-sparrow/Shared%20Documents/General/State%20Guidance%20Documents" TargetMode="External"/><Relationship Id="rId1" Type="http://schemas.openxmlformats.org/officeDocument/2006/relationships/hyperlink" Target="http://https/doimspp.sharepoint.com/:x:/r/sites/fws-FF05D00000-saltmarsh-sparrow/_layouts/15/Doc.aspx?sourcedoc=%7BC7E65825-C2EF-423D-9D64-B60A2B8F35AF%7D&amp;file=SALS_Comm_Inventory.xlsx&amp;action=default&amp;mobileredirect=tru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nfwf.org/programs/delaware-river-program" TargetMode="External"/><Relationship Id="rId13" Type="http://schemas.openxmlformats.org/officeDocument/2006/relationships/hyperlink" Target="https://www.fws.gov/coastal/CoastalGrants/index.html" TargetMode="External"/><Relationship Id="rId3" Type="http://schemas.openxmlformats.org/officeDocument/2006/relationships/hyperlink" Target="https://estuaries.org/snepgrantprogram/" TargetMode="External"/><Relationship Id="rId7" Type="http://schemas.openxmlformats.org/officeDocument/2006/relationships/hyperlink" Target="https://landscapeconservation.org/wp-content/uploads/2017/12/Catalyst-Fund_RFP_2021_FINAL.pdf" TargetMode="External"/><Relationship Id="rId12" Type="http://schemas.openxmlformats.org/officeDocument/2006/relationships/hyperlink" Target="https://coast.noaa.gov/resilience-grant/" TargetMode="External"/><Relationship Id="rId17" Type="http://schemas.openxmlformats.org/officeDocument/2006/relationships/hyperlink" Target="https://www.arcgis.com/home/webmap/viewer.html?webmap=a071db5870714235835c9c7eeec1bd48&amp;extent=-145.3757,7.5036,-49.487,64.0384" TargetMode="External"/><Relationship Id="rId2" Type="http://schemas.openxmlformats.org/officeDocument/2006/relationships/hyperlink" Target="https://estuaries.org/initiatives/watershedgrants/" TargetMode="External"/><Relationship Id="rId16" Type="http://schemas.openxmlformats.org/officeDocument/2006/relationships/hyperlink" Target="https://estuaries.org/initiatives/watershedgrants/2021-nep-coastal-watersheds-grant/" TargetMode="External"/><Relationship Id="rId1" Type="http://schemas.openxmlformats.org/officeDocument/2006/relationships/hyperlink" Target="https://teams.microsoft.com/l/file/96F57003-9AAE-4AF1-A79C-2EF36CF9E06D?tenantId=0693b5ba-4b18-4d7b-9341-f32f400a5494&amp;fileType=docx&amp;objectUrl=https%3A%2F%2Fdoimspp.sharepoint.com%2Fsites%2Ffws-FF05D00000-saltmarsh-sparrow%2FShared%20Documents%2FGeneral%2FImplementation%20Opportunities%2FS.3591%20WRDA%202020%20Reported%20-%20FWS%20Provisions%20of%20Interest%20to%20IR1.docx&amp;baseUrl=https%3A%2F%2Fdoimspp.sharepoint.com%2Fsites%2Ffws-FF05D00000-saltmarsh-sparrow&amp;serviceName=teams&amp;threadId=19:a297797d525d4cc7a413691ff600f91b@thread.skype&amp;groupId=928fceef-3f9c-49d8-91d3-a54898b06f96" TargetMode="External"/><Relationship Id="rId6" Type="http://schemas.openxmlformats.org/officeDocument/2006/relationships/hyperlink" Target="https://sentinellandscapes.org/apply-now/" TargetMode="External"/><Relationship Id="rId11" Type="http://schemas.openxmlformats.org/officeDocument/2006/relationships/hyperlink" Target="https://www.fema.gov/grants/mitigation/hazard-mitigation" TargetMode="External"/><Relationship Id="rId5" Type="http://schemas.openxmlformats.org/officeDocument/2006/relationships/hyperlink" Target="https://www.fws.gov/coastal/coastalgrants/" TargetMode="External"/><Relationship Id="rId15" Type="http://schemas.openxmlformats.org/officeDocument/2006/relationships/hyperlink" Target="https://dnr.maryland.gov/ccs/coastsmart/Pages/grants.aspx" TargetMode="External"/><Relationship Id="rId10" Type="http://schemas.openxmlformats.org/officeDocument/2006/relationships/hyperlink" Target="https://www.fema.gov/grants/mitigation/building-resilient-infrastructure-communities" TargetMode="External"/><Relationship Id="rId4" Type="http://schemas.openxmlformats.org/officeDocument/2006/relationships/hyperlink" Target="https://www.nfwf.org/programs/national-coastal-resilience-fund/national-coastal-resilience-fund-2021-request-proposals" TargetMode="External"/><Relationship Id="rId9" Type="http://schemas.openxmlformats.org/officeDocument/2006/relationships/hyperlink" Target="https://www.epa.gov/snep/snep-pilot-watershed-initiative-2021" TargetMode="External"/><Relationship Id="rId14" Type="http://schemas.openxmlformats.org/officeDocument/2006/relationships/hyperlink" Target="https://www.mass.gov/service-details/coastal-resilience-grant-progra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aureen_correll@fws.gov"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docs.google.com/spreadsheets/d/14EUBvgDSoMPlNQKOri1KPVDCqtU8C9mb/edit?rtpof=true" TargetMode="External"/></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mailto:maureen_correll@fws.gov" TargetMode="External"/><Relationship Id="rId7" Type="http://schemas.openxmlformats.org/officeDocument/2006/relationships/comments" Target="../comments1.xml"/><Relationship Id="rId2" Type="http://schemas.openxmlformats.org/officeDocument/2006/relationships/hyperlink" Target="mailto:maureen_correll@fws.gov" TargetMode="External"/><Relationship Id="rId1" Type="http://schemas.openxmlformats.org/officeDocument/2006/relationships/hyperlink" Target="mailto:maureen_correll@fws.gov" TargetMode="External"/><Relationship Id="rId6" Type="http://schemas.openxmlformats.org/officeDocument/2006/relationships/vmlDrawing" Target="../drawings/vmlDrawing1.vml"/><Relationship Id="rId5" Type="http://schemas.openxmlformats.org/officeDocument/2006/relationships/hyperlink" Target="https://arcg.is/1b1uuz" TargetMode="External"/><Relationship Id="rId4" Type="http://schemas.openxmlformats.org/officeDocument/2006/relationships/hyperlink" Target="mailto:maureen_correll@fws.gov"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samantha.robinson@delaware.gov" TargetMode="External"/><Relationship Id="rId2" Type="http://schemas.openxmlformats.org/officeDocument/2006/relationships/hyperlink" Target="mailto:becky.gwynn@dwr.virginia.gov" TargetMode="External"/><Relationship Id="rId1" Type="http://schemas.openxmlformats.org/officeDocument/2006/relationships/hyperlink" Target="mailto:Emily.Heiser@dep.nj.gov" TargetMode="External"/><Relationship Id="rId4" Type="http://schemas.openxmlformats.org/officeDocument/2006/relationships/hyperlink" Target="mailto:Ryan.Robicheau@maine.gov"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5"/>
  <sheetViews>
    <sheetView workbookViewId="0">
      <selection activeCell="A2" sqref="A2:E2"/>
    </sheetView>
  </sheetViews>
  <sheetFormatPr defaultColWidth="14.453125" defaultRowHeight="15.75" customHeight="1" x14ac:dyDescent="0.3"/>
  <cols>
    <col min="1" max="1" width="7.7265625" style="18" customWidth="1"/>
    <col min="2" max="2" width="29.81640625" style="18" bestFit="1" customWidth="1"/>
    <col min="3" max="3" width="63" style="18" customWidth="1"/>
    <col min="4" max="4" width="36.1796875" style="18" customWidth="1"/>
    <col min="5" max="5" width="38.81640625" style="18" customWidth="1"/>
    <col min="6" max="6" width="17.7265625" style="18" customWidth="1"/>
    <col min="7" max="16384" width="14.453125" style="18"/>
  </cols>
  <sheetData>
    <row r="1" spans="1:5" ht="18.5" x14ac:dyDescent="0.45">
      <c r="A1" s="177" t="s">
        <v>0</v>
      </c>
      <c r="B1" s="178"/>
      <c r="C1" s="178"/>
      <c r="D1" s="178"/>
      <c r="E1" s="178"/>
    </row>
    <row r="2" spans="1:5" s="19" customFormat="1" ht="23.5" x14ac:dyDescent="0.55000000000000004">
      <c r="A2" s="176" t="s">
        <v>1</v>
      </c>
      <c r="B2" s="176"/>
      <c r="C2" s="176"/>
      <c r="D2" s="176"/>
      <c r="E2" s="176"/>
    </row>
    <row r="3" spans="1:5" s="24" customFormat="1" ht="15.5" x14ac:dyDescent="0.35">
      <c r="A3" s="20" t="s">
        <v>2</v>
      </c>
      <c r="B3" s="21" t="s">
        <v>3</v>
      </c>
      <c r="C3" s="22" t="s">
        <v>4</v>
      </c>
      <c r="D3" s="22" t="s">
        <v>5</v>
      </c>
      <c r="E3" s="23" t="s">
        <v>6</v>
      </c>
    </row>
    <row r="4" spans="1:5" ht="13" x14ac:dyDescent="0.3">
      <c r="A4" s="25"/>
      <c r="B4" s="26" t="s">
        <v>7</v>
      </c>
      <c r="C4" s="26" t="s">
        <v>8</v>
      </c>
      <c r="D4" s="26" t="s">
        <v>9</v>
      </c>
    </row>
    <row r="5" spans="1:5" ht="26" x14ac:dyDescent="0.3">
      <c r="A5" s="27">
        <v>1</v>
      </c>
      <c r="B5" s="28" t="s">
        <v>10</v>
      </c>
      <c r="C5" s="29" t="s">
        <v>11</v>
      </c>
      <c r="D5" s="29" t="s">
        <v>12</v>
      </c>
    </row>
    <row r="6" spans="1:5" ht="26" x14ac:dyDescent="0.3">
      <c r="A6" s="27">
        <v>2</v>
      </c>
      <c r="B6" s="28" t="s">
        <v>13</v>
      </c>
      <c r="C6" s="29" t="s">
        <v>14</v>
      </c>
      <c r="D6" s="29" t="s">
        <v>15</v>
      </c>
    </row>
    <row r="7" spans="1:5" ht="13" x14ac:dyDescent="0.3">
      <c r="A7" s="25">
        <v>3</v>
      </c>
      <c r="B7" s="26" t="s">
        <v>16</v>
      </c>
      <c r="C7" s="30" t="s">
        <v>17</v>
      </c>
      <c r="D7" s="30" t="s">
        <v>18</v>
      </c>
      <c r="E7" s="31" t="s">
        <v>19</v>
      </c>
    </row>
    <row r="8" spans="1:5" ht="13" x14ac:dyDescent="0.3">
      <c r="A8" s="27">
        <v>4</v>
      </c>
      <c r="B8" s="28" t="s">
        <v>20</v>
      </c>
      <c r="C8" s="29" t="s">
        <v>21</v>
      </c>
      <c r="D8" s="29" t="s">
        <v>22</v>
      </c>
      <c r="E8" s="31" t="s">
        <v>23</v>
      </c>
    </row>
    <row r="9" spans="1:5" ht="13" x14ac:dyDescent="0.3">
      <c r="A9" s="25">
        <v>5</v>
      </c>
      <c r="B9" s="26" t="s">
        <v>24</v>
      </c>
      <c r="C9" s="30" t="s">
        <v>25</v>
      </c>
      <c r="D9" s="30" t="s">
        <v>12</v>
      </c>
      <c r="E9" s="31" t="s">
        <v>26</v>
      </c>
    </row>
    <row r="10" spans="1:5" ht="26" x14ac:dyDescent="0.3">
      <c r="A10" s="32">
        <v>6</v>
      </c>
      <c r="B10" s="33" t="s">
        <v>27</v>
      </c>
      <c r="C10" s="34" t="s">
        <v>28</v>
      </c>
      <c r="D10" s="34" t="s">
        <v>12</v>
      </c>
    </row>
    <row r="11" spans="1:5" ht="13" x14ac:dyDescent="0.3">
      <c r="A11" s="32">
        <v>7</v>
      </c>
      <c r="B11" s="33" t="s">
        <v>29</v>
      </c>
      <c r="C11" s="34" t="s">
        <v>30</v>
      </c>
      <c r="D11" s="34" t="s">
        <v>12</v>
      </c>
    </row>
    <row r="12" spans="1:5" ht="13" x14ac:dyDescent="0.3">
      <c r="A12" s="32">
        <v>8</v>
      </c>
      <c r="B12" s="33" t="s">
        <v>31</v>
      </c>
      <c r="C12" s="34" t="s">
        <v>32</v>
      </c>
      <c r="D12" s="34" t="s">
        <v>12</v>
      </c>
    </row>
    <row r="13" spans="1:5" ht="15.75" customHeight="1" x14ac:dyDescent="0.3">
      <c r="A13" s="35">
        <v>9</v>
      </c>
    </row>
    <row r="14" spans="1:5" ht="15.75" customHeight="1" x14ac:dyDescent="0.3">
      <c r="A14" s="35"/>
    </row>
    <row r="15" spans="1:5" ht="15.75" customHeight="1" x14ac:dyDescent="0.3">
      <c r="A15" s="35"/>
    </row>
    <row r="16" spans="1:5" ht="15.75" customHeight="1" x14ac:dyDescent="0.3">
      <c r="A16" s="35"/>
    </row>
    <row r="17" spans="1:1" ht="15.75" customHeight="1" x14ac:dyDescent="0.3">
      <c r="A17" s="35"/>
    </row>
    <row r="18" spans="1:1" ht="15.75" customHeight="1" x14ac:dyDescent="0.3">
      <c r="A18" s="35"/>
    </row>
    <row r="19" spans="1:1" ht="15.75" customHeight="1" x14ac:dyDescent="0.3">
      <c r="A19" s="35"/>
    </row>
    <row r="20" spans="1:1" ht="15.75" customHeight="1" x14ac:dyDescent="0.3">
      <c r="A20" s="35"/>
    </row>
    <row r="21" spans="1:1" ht="15.75" customHeight="1" x14ac:dyDescent="0.3">
      <c r="A21" s="35"/>
    </row>
    <row r="22" spans="1:1" ht="15.75" customHeight="1" x14ac:dyDescent="0.3">
      <c r="A22" s="35"/>
    </row>
    <row r="23" spans="1:1" ht="15.75" customHeight="1" x14ac:dyDescent="0.3">
      <c r="A23" s="35"/>
    </row>
    <row r="24" spans="1:1" ht="15.75" customHeight="1" x14ac:dyDescent="0.3">
      <c r="A24" s="35"/>
    </row>
    <row r="25" spans="1:1" ht="15.75" customHeight="1" x14ac:dyDescent="0.3">
      <c r="A25" s="35"/>
    </row>
  </sheetData>
  <mergeCells count="2">
    <mergeCell ref="A2:E2"/>
    <mergeCell ref="A1:E1"/>
  </mergeCells>
  <hyperlinks>
    <hyperlink ref="E7" r:id="rId1"/>
    <hyperlink ref="E8" r:id="rId2"/>
    <hyperlink ref="E9" r:id="rId3"/>
  </hyperlinks>
  <pageMargins left="0" right="0" top="0" bottom="0" header="0" footer="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tabSelected="1" workbookViewId="0">
      <pane ySplit="4" topLeftCell="A5" activePane="bottomLeft" state="frozen"/>
      <selection pane="bottomLeft" activeCell="E2" sqref="E1:E1048576"/>
    </sheetView>
  </sheetViews>
  <sheetFormatPr defaultColWidth="20.81640625" defaultRowHeight="14.5" x14ac:dyDescent="0.35"/>
  <cols>
    <col min="1" max="1" width="12.453125" style="68" customWidth="1"/>
    <col min="2" max="2" width="40.453125" style="68" customWidth="1"/>
    <col min="3" max="3" width="11.1796875" style="68" bestFit="1" customWidth="1"/>
    <col min="4" max="4" width="15.7265625" style="68" bestFit="1" customWidth="1"/>
    <col min="5" max="5" width="15.1796875" style="133" bestFit="1" customWidth="1"/>
    <col min="6" max="6" width="15.7265625" style="133" bestFit="1" customWidth="1"/>
    <col min="7" max="7" width="15.26953125" style="118" bestFit="1" customWidth="1"/>
    <col min="8" max="8" width="11.7265625" style="118" bestFit="1" customWidth="1"/>
    <col min="9" max="9" width="16" style="118" customWidth="1"/>
    <col min="10" max="10" width="8" style="118" bestFit="1" customWidth="1"/>
    <col min="11" max="11" width="6.453125" style="118" bestFit="1" customWidth="1"/>
    <col min="12" max="12" width="16.1796875" style="118" bestFit="1" customWidth="1"/>
    <col min="13" max="13" width="17.81640625" style="118" bestFit="1" customWidth="1"/>
    <col min="14" max="14" width="14.54296875" style="68" bestFit="1" customWidth="1"/>
    <col min="15" max="16384" width="20.81640625" style="68"/>
  </cols>
  <sheetData>
    <row r="1" spans="1:15" ht="18.75" customHeight="1" x14ac:dyDescent="0.45">
      <c r="B1" s="187" t="s">
        <v>392</v>
      </c>
      <c r="C1" s="187"/>
      <c r="D1" s="187"/>
      <c r="E1" s="187"/>
      <c r="F1" s="187"/>
      <c r="G1" s="187"/>
      <c r="H1" s="187"/>
      <c r="I1" s="187"/>
      <c r="J1" s="187"/>
      <c r="K1" s="187"/>
      <c r="L1" s="187"/>
      <c r="M1" s="187"/>
    </row>
    <row r="2" spans="1:15" x14ac:dyDescent="0.35">
      <c r="B2" s="69"/>
      <c r="C2" s="70"/>
      <c r="D2" s="70"/>
      <c r="E2" s="132"/>
      <c r="F2" s="132"/>
      <c r="G2" s="125"/>
      <c r="H2" s="186" t="s">
        <v>393</v>
      </c>
      <c r="I2" s="186"/>
      <c r="J2" s="186"/>
      <c r="K2" s="186"/>
      <c r="L2" s="186"/>
      <c r="M2" s="186"/>
    </row>
    <row r="3" spans="1:15" x14ac:dyDescent="0.35">
      <c r="B3" s="69"/>
      <c r="C3" s="70"/>
      <c r="D3" s="70"/>
      <c r="E3" s="124">
        <f t="shared" ref="E3:N3" si="0">SUM(E5:E1048576)</f>
        <v>7</v>
      </c>
      <c r="F3" s="124">
        <f t="shared" si="0"/>
        <v>3</v>
      </c>
      <c r="G3" s="124">
        <f t="shared" si="0"/>
        <v>28</v>
      </c>
      <c r="H3" s="175">
        <f t="shared" si="0"/>
        <v>52</v>
      </c>
      <c r="I3" s="175">
        <f t="shared" si="0"/>
        <v>65</v>
      </c>
      <c r="J3" s="175">
        <f t="shared" si="0"/>
        <v>12</v>
      </c>
      <c r="K3" s="175">
        <f t="shared" si="0"/>
        <v>7</v>
      </c>
      <c r="L3" s="175">
        <f t="shared" si="0"/>
        <v>0</v>
      </c>
      <c r="M3" s="175">
        <f t="shared" si="0"/>
        <v>1</v>
      </c>
      <c r="N3" s="175">
        <f t="shared" si="0"/>
        <v>38</v>
      </c>
    </row>
    <row r="4" spans="1:15" s="73" customFormat="1" ht="43.5" x14ac:dyDescent="0.25">
      <c r="A4" s="73" t="s">
        <v>394</v>
      </c>
      <c r="B4" s="71" t="s">
        <v>395</v>
      </c>
      <c r="C4" s="72" t="s">
        <v>396</v>
      </c>
      <c r="D4" s="72" t="s">
        <v>397</v>
      </c>
      <c r="E4" s="119" t="s">
        <v>398</v>
      </c>
      <c r="F4" s="119" t="s">
        <v>399</v>
      </c>
      <c r="G4" s="126" t="s">
        <v>400</v>
      </c>
      <c r="H4" s="119" t="s">
        <v>401</v>
      </c>
      <c r="I4" s="119" t="s">
        <v>402</v>
      </c>
      <c r="J4" s="119" t="s">
        <v>403</v>
      </c>
      <c r="K4" s="119" t="s">
        <v>404</v>
      </c>
      <c r="L4" s="119" t="s">
        <v>405</v>
      </c>
      <c r="M4" s="119" t="s">
        <v>406</v>
      </c>
      <c r="N4" s="120" t="s">
        <v>407</v>
      </c>
      <c r="O4" s="120"/>
    </row>
    <row r="5" spans="1:15" x14ac:dyDescent="0.35">
      <c r="A5" s="68" t="s">
        <v>408</v>
      </c>
      <c r="B5" s="66" t="s">
        <v>409</v>
      </c>
      <c r="C5" s="66" t="s">
        <v>122</v>
      </c>
      <c r="D5" s="66" t="s">
        <v>410</v>
      </c>
      <c r="E5" s="134">
        <v>1</v>
      </c>
      <c r="F5" s="134"/>
      <c r="G5" s="127"/>
      <c r="H5" s="121"/>
      <c r="I5" s="121"/>
      <c r="J5" s="121"/>
      <c r="K5" s="121"/>
      <c r="L5" s="121"/>
      <c r="M5" s="121"/>
      <c r="N5" s="122"/>
      <c r="O5" s="122"/>
    </row>
    <row r="6" spans="1:15" x14ac:dyDescent="0.35">
      <c r="A6" s="68" t="s">
        <v>408</v>
      </c>
      <c r="B6" s="66" t="s">
        <v>409</v>
      </c>
      <c r="C6" s="66" t="s">
        <v>354</v>
      </c>
      <c r="D6" s="66" t="s">
        <v>411</v>
      </c>
      <c r="E6" s="134">
        <v>1</v>
      </c>
      <c r="F6" s="134"/>
      <c r="G6" s="127"/>
      <c r="H6" s="121"/>
      <c r="I6" s="121"/>
      <c r="J6" s="121"/>
      <c r="K6" s="121"/>
      <c r="L6" s="121"/>
      <c r="M6" s="121"/>
      <c r="N6" s="122"/>
      <c r="O6" s="122"/>
    </row>
    <row r="7" spans="1:15" x14ac:dyDescent="0.35">
      <c r="A7" s="68" t="s">
        <v>408</v>
      </c>
      <c r="B7" s="66" t="s">
        <v>409</v>
      </c>
      <c r="C7" s="66" t="s">
        <v>324</v>
      </c>
      <c r="D7" s="66" t="s">
        <v>412</v>
      </c>
      <c r="E7" s="134"/>
      <c r="F7" s="134"/>
      <c r="G7" s="127"/>
      <c r="H7" s="121"/>
      <c r="I7" s="121"/>
      <c r="J7" s="121"/>
      <c r="K7" s="121"/>
      <c r="L7" s="121"/>
      <c r="M7" s="121"/>
      <c r="N7" s="122"/>
      <c r="O7" s="122"/>
    </row>
    <row r="8" spans="1:15" x14ac:dyDescent="0.35">
      <c r="A8" s="68" t="s">
        <v>408</v>
      </c>
      <c r="B8" s="66" t="s">
        <v>409</v>
      </c>
      <c r="C8" s="66" t="s">
        <v>22</v>
      </c>
      <c r="D8" s="66" t="s">
        <v>413</v>
      </c>
      <c r="E8" s="121">
        <v>1</v>
      </c>
      <c r="F8" s="121"/>
      <c r="G8" s="128"/>
      <c r="H8" s="121">
        <v>1</v>
      </c>
      <c r="I8" s="121"/>
      <c r="J8" s="121"/>
      <c r="K8" s="121"/>
      <c r="L8" s="121"/>
      <c r="M8" s="121"/>
      <c r="N8" s="122"/>
      <c r="O8" s="122"/>
    </row>
    <row r="9" spans="1:15" x14ac:dyDescent="0.35">
      <c r="A9" s="68" t="s">
        <v>408</v>
      </c>
      <c r="B9" s="66" t="s">
        <v>409</v>
      </c>
      <c r="C9" s="66" t="s">
        <v>414</v>
      </c>
      <c r="D9" s="66" t="s">
        <v>415</v>
      </c>
      <c r="E9" s="134"/>
      <c r="F9" s="134"/>
      <c r="G9" s="127"/>
      <c r="H9" s="121"/>
      <c r="I9" s="121"/>
      <c r="J9" s="121"/>
      <c r="K9" s="121"/>
      <c r="L9" s="121"/>
      <c r="M9" s="121"/>
      <c r="N9" s="122"/>
      <c r="O9" s="122"/>
    </row>
    <row r="10" spans="1:15" x14ac:dyDescent="0.35">
      <c r="A10" s="68" t="s">
        <v>246</v>
      </c>
      <c r="B10" s="66" t="s">
        <v>416</v>
      </c>
      <c r="C10" s="66" t="s">
        <v>417</v>
      </c>
      <c r="D10" s="66" t="s">
        <v>414</v>
      </c>
      <c r="E10" s="134"/>
      <c r="F10" s="134"/>
      <c r="G10" s="127"/>
      <c r="H10" s="121"/>
      <c r="I10" s="121"/>
      <c r="J10" s="121"/>
      <c r="K10" s="121"/>
      <c r="L10" s="121"/>
      <c r="M10" s="121"/>
      <c r="N10" s="122">
        <v>1</v>
      </c>
      <c r="O10" s="122"/>
    </row>
    <row r="11" spans="1:15" x14ac:dyDescent="0.35">
      <c r="A11" s="68" t="s">
        <v>418</v>
      </c>
      <c r="B11" s="66" t="s">
        <v>419</v>
      </c>
      <c r="C11" s="66" t="s">
        <v>420</v>
      </c>
      <c r="D11" s="66" t="s">
        <v>421</v>
      </c>
      <c r="E11" s="134"/>
      <c r="F11" s="134"/>
      <c r="G11" s="127"/>
      <c r="H11" s="121"/>
      <c r="I11" s="121"/>
      <c r="J11" s="121"/>
      <c r="K11" s="121"/>
      <c r="L11" s="121"/>
      <c r="M11" s="121"/>
      <c r="N11" s="122">
        <v>1</v>
      </c>
      <c r="O11" s="122"/>
    </row>
    <row r="12" spans="1:15" ht="47.25" customHeight="1" x14ac:dyDescent="0.35">
      <c r="A12" s="68" t="s">
        <v>271</v>
      </c>
      <c r="B12" s="67" t="s">
        <v>422</v>
      </c>
      <c r="C12" s="66" t="s">
        <v>423</v>
      </c>
      <c r="D12" s="66" t="s">
        <v>424</v>
      </c>
      <c r="E12" s="134"/>
      <c r="F12" s="134"/>
      <c r="G12" s="131">
        <v>1</v>
      </c>
      <c r="H12" s="121">
        <v>1</v>
      </c>
      <c r="I12" s="121">
        <v>1</v>
      </c>
      <c r="J12" s="121">
        <v>1</v>
      </c>
      <c r="K12" s="121"/>
      <c r="L12" s="121"/>
      <c r="M12" s="121"/>
      <c r="N12" s="122"/>
      <c r="O12" s="122"/>
    </row>
    <row r="13" spans="1:15" ht="47.25" customHeight="1" x14ac:dyDescent="0.35">
      <c r="A13" s="68" t="s">
        <v>271</v>
      </c>
      <c r="B13" s="67" t="s">
        <v>422</v>
      </c>
      <c r="C13" s="66" t="s">
        <v>425</v>
      </c>
      <c r="D13" s="66" t="s">
        <v>426</v>
      </c>
      <c r="E13" s="134"/>
      <c r="F13" s="134"/>
      <c r="G13" s="127"/>
      <c r="H13" s="121"/>
      <c r="I13" s="121">
        <v>1</v>
      </c>
      <c r="J13" s="121">
        <v>1</v>
      </c>
      <c r="K13" s="121"/>
      <c r="L13" s="121"/>
      <c r="M13" s="121"/>
      <c r="N13" s="122">
        <v>1</v>
      </c>
      <c r="O13" s="122"/>
    </row>
    <row r="14" spans="1:15" ht="47.25" customHeight="1" x14ac:dyDescent="0.35">
      <c r="A14" s="68" t="s">
        <v>271</v>
      </c>
      <c r="B14" s="67" t="s">
        <v>422</v>
      </c>
      <c r="C14" s="66" t="s">
        <v>427</v>
      </c>
      <c r="D14" s="66" t="s">
        <v>428</v>
      </c>
      <c r="E14" s="134"/>
      <c r="F14" s="134"/>
      <c r="G14" s="127"/>
      <c r="H14" s="121"/>
      <c r="I14" s="121">
        <v>1</v>
      </c>
      <c r="J14" s="121"/>
      <c r="K14" s="121"/>
      <c r="L14" s="121"/>
      <c r="M14" s="121"/>
      <c r="N14" s="122">
        <v>1</v>
      </c>
      <c r="O14" s="122"/>
    </row>
    <row r="15" spans="1:15" x14ac:dyDescent="0.35">
      <c r="A15" s="68" t="s">
        <v>288</v>
      </c>
      <c r="B15" s="66" t="s">
        <v>429</v>
      </c>
      <c r="C15" s="66" t="s">
        <v>430</v>
      </c>
      <c r="D15" s="66" t="s">
        <v>431</v>
      </c>
      <c r="E15" s="121"/>
      <c r="F15" s="121"/>
      <c r="G15" s="129">
        <v>1</v>
      </c>
      <c r="H15" s="121">
        <v>1</v>
      </c>
      <c r="I15" s="121">
        <v>1</v>
      </c>
      <c r="J15" s="121"/>
      <c r="K15" s="121"/>
      <c r="L15" s="121"/>
      <c r="M15" s="121"/>
      <c r="N15" s="122"/>
      <c r="O15" s="122"/>
    </row>
    <row r="16" spans="1:15" x14ac:dyDescent="0.35">
      <c r="A16" s="68" t="s">
        <v>288</v>
      </c>
      <c r="B16" s="66" t="s">
        <v>429</v>
      </c>
      <c r="C16" s="66" t="s">
        <v>432</v>
      </c>
      <c r="D16" s="66" t="s">
        <v>433</v>
      </c>
      <c r="E16" s="121"/>
      <c r="F16" s="121"/>
      <c r="G16" s="129"/>
      <c r="H16" s="121"/>
      <c r="I16" s="121">
        <v>1</v>
      </c>
      <c r="J16" s="121"/>
      <c r="K16" s="121"/>
      <c r="L16" s="121"/>
      <c r="M16" s="121"/>
      <c r="N16" s="122"/>
      <c r="O16" s="122"/>
    </row>
    <row r="17" spans="1:15" x14ac:dyDescent="0.35">
      <c r="A17" s="68" t="s">
        <v>434</v>
      </c>
      <c r="B17" s="66" t="s">
        <v>435</v>
      </c>
      <c r="C17" s="66" t="s">
        <v>436</v>
      </c>
      <c r="D17" s="66" t="s">
        <v>437</v>
      </c>
      <c r="E17" s="121"/>
      <c r="F17" s="121"/>
      <c r="G17" s="129">
        <v>1</v>
      </c>
      <c r="H17" s="121"/>
      <c r="I17" s="121">
        <v>1</v>
      </c>
      <c r="J17" s="121">
        <v>1</v>
      </c>
      <c r="K17" s="121"/>
      <c r="L17" s="121"/>
      <c r="M17" s="121"/>
      <c r="N17" s="122"/>
      <c r="O17" s="122"/>
    </row>
    <row r="18" spans="1:15" x14ac:dyDescent="0.35">
      <c r="A18" s="68" t="s">
        <v>438</v>
      </c>
      <c r="B18" s="66" t="s">
        <v>439</v>
      </c>
      <c r="C18" s="66" t="s">
        <v>440</v>
      </c>
      <c r="D18" s="66" t="s">
        <v>441</v>
      </c>
      <c r="E18" s="121"/>
      <c r="F18" s="121"/>
      <c r="G18" s="128"/>
      <c r="H18" s="121">
        <v>1</v>
      </c>
      <c r="I18" s="121">
        <v>1</v>
      </c>
      <c r="J18" s="121"/>
      <c r="K18" s="121"/>
      <c r="L18" s="121"/>
      <c r="M18" s="121"/>
      <c r="N18" s="122"/>
      <c r="O18" s="122"/>
    </row>
    <row r="19" spans="1:15" x14ac:dyDescent="0.35">
      <c r="A19" s="68" t="s">
        <v>438</v>
      </c>
      <c r="B19" s="66" t="s">
        <v>439</v>
      </c>
      <c r="C19" s="66" t="s">
        <v>442</v>
      </c>
      <c r="D19" s="66" t="s">
        <v>443</v>
      </c>
      <c r="E19" s="121">
        <v>1</v>
      </c>
      <c r="F19" s="121"/>
      <c r="G19" s="128"/>
      <c r="H19" s="121"/>
      <c r="I19" s="121">
        <v>1</v>
      </c>
      <c r="J19" s="121"/>
      <c r="K19" s="121"/>
      <c r="L19" s="121"/>
      <c r="M19" s="121"/>
      <c r="N19" s="122"/>
      <c r="O19" s="122"/>
    </row>
    <row r="20" spans="1:15" ht="21" customHeight="1" x14ac:dyDescent="0.35">
      <c r="A20" s="68" t="s">
        <v>434</v>
      </c>
      <c r="B20" s="66" t="s">
        <v>444</v>
      </c>
      <c r="C20" s="66" t="s">
        <v>445</v>
      </c>
      <c r="D20" s="66" t="s">
        <v>446</v>
      </c>
      <c r="E20" s="121"/>
      <c r="F20" s="121"/>
      <c r="G20" s="128"/>
      <c r="H20" s="121"/>
      <c r="I20" s="121">
        <v>1</v>
      </c>
      <c r="J20" s="121"/>
      <c r="K20" s="121"/>
      <c r="L20" s="121"/>
      <c r="M20" s="121" t="s">
        <v>447</v>
      </c>
      <c r="N20" s="122"/>
      <c r="O20" s="122"/>
    </row>
    <row r="21" spans="1:15" ht="20.25" customHeight="1" x14ac:dyDescent="0.35">
      <c r="A21" s="68" t="s">
        <v>434</v>
      </c>
      <c r="B21" s="66" t="s">
        <v>444</v>
      </c>
      <c r="C21" s="66" t="s">
        <v>448</v>
      </c>
      <c r="D21" s="66" t="s">
        <v>449</v>
      </c>
      <c r="E21" s="121"/>
      <c r="F21" s="121"/>
      <c r="G21" s="128"/>
      <c r="H21" s="121"/>
      <c r="I21" s="121">
        <v>1</v>
      </c>
      <c r="J21" s="121"/>
      <c r="K21" s="121"/>
      <c r="L21" s="121"/>
      <c r="M21" s="121" t="s">
        <v>447</v>
      </c>
      <c r="N21" s="122"/>
      <c r="O21" s="122"/>
    </row>
    <row r="22" spans="1:15" x14ac:dyDescent="0.35">
      <c r="A22" s="68" t="s">
        <v>246</v>
      </c>
      <c r="B22" s="66" t="s">
        <v>450</v>
      </c>
      <c r="C22" s="66" t="s">
        <v>451</v>
      </c>
      <c r="D22" s="66" t="s">
        <v>452</v>
      </c>
      <c r="E22" s="121"/>
      <c r="F22" s="121"/>
      <c r="G22" s="128"/>
      <c r="H22" s="121"/>
      <c r="I22" s="121">
        <v>1</v>
      </c>
      <c r="J22" s="121"/>
      <c r="K22" s="121"/>
      <c r="L22" s="121"/>
      <c r="M22" s="121"/>
      <c r="N22" s="122"/>
      <c r="O22" s="122"/>
    </row>
    <row r="23" spans="1:15" x14ac:dyDescent="0.35">
      <c r="B23" s="66" t="s">
        <v>453</v>
      </c>
      <c r="C23" s="66" t="s">
        <v>454</v>
      </c>
      <c r="D23" s="66" t="s">
        <v>455</v>
      </c>
      <c r="E23" s="121"/>
      <c r="F23" s="121"/>
      <c r="G23" s="128"/>
      <c r="H23" s="121"/>
      <c r="I23" s="121">
        <v>1</v>
      </c>
      <c r="J23" s="121"/>
      <c r="K23" s="121"/>
      <c r="L23" s="121"/>
      <c r="M23" s="121"/>
      <c r="N23" s="122">
        <v>1</v>
      </c>
      <c r="O23" s="122"/>
    </row>
    <row r="24" spans="1:15" x14ac:dyDescent="0.35">
      <c r="A24" s="68" t="s">
        <v>281</v>
      </c>
      <c r="B24" s="66" t="s">
        <v>456</v>
      </c>
      <c r="C24" s="66" t="s">
        <v>457</v>
      </c>
      <c r="D24" s="66" t="s">
        <v>458</v>
      </c>
      <c r="E24" s="121"/>
      <c r="F24" s="121"/>
      <c r="G24" s="128"/>
      <c r="H24" s="121"/>
      <c r="I24" s="121">
        <v>1</v>
      </c>
      <c r="J24" s="121"/>
      <c r="K24" s="121"/>
      <c r="L24" s="121"/>
      <c r="M24" s="121"/>
      <c r="N24" s="122">
        <v>1</v>
      </c>
      <c r="O24" s="122"/>
    </row>
    <row r="25" spans="1:15" x14ac:dyDescent="0.35">
      <c r="A25" s="68" t="s">
        <v>260</v>
      </c>
      <c r="B25" s="66" t="s">
        <v>459</v>
      </c>
      <c r="C25" s="66" t="s">
        <v>460</v>
      </c>
      <c r="D25" s="66" t="s">
        <v>461</v>
      </c>
      <c r="E25" s="121"/>
      <c r="F25" s="121"/>
      <c r="G25" s="128"/>
      <c r="H25" s="121">
        <v>1</v>
      </c>
      <c r="I25" s="121">
        <v>1</v>
      </c>
      <c r="J25" s="121"/>
      <c r="K25" s="121"/>
      <c r="L25" s="121"/>
      <c r="M25" s="121"/>
      <c r="N25" s="122"/>
      <c r="O25" s="122"/>
    </row>
    <row r="26" spans="1:15" x14ac:dyDescent="0.35">
      <c r="A26" s="68" t="s">
        <v>271</v>
      </c>
      <c r="B26" s="66" t="s">
        <v>462</v>
      </c>
      <c r="C26" s="66" t="s">
        <v>463</v>
      </c>
      <c r="D26" s="66" t="s">
        <v>464</v>
      </c>
      <c r="E26" s="121"/>
      <c r="F26" s="121"/>
      <c r="G26" s="128"/>
      <c r="H26" s="121">
        <v>1</v>
      </c>
      <c r="I26" s="121"/>
      <c r="J26" s="121"/>
      <c r="K26" s="121"/>
      <c r="L26" s="121"/>
      <c r="M26" s="121"/>
      <c r="N26" s="122"/>
      <c r="O26" s="122"/>
    </row>
    <row r="27" spans="1:15" x14ac:dyDescent="0.35">
      <c r="A27" s="68" t="s">
        <v>281</v>
      </c>
      <c r="B27" s="66" t="s">
        <v>465</v>
      </c>
      <c r="C27" s="66" t="s">
        <v>466</v>
      </c>
      <c r="D27" s="66" t="s">
        <v>467</v>
      </c>
      <c r="E27" s="121"/>
      <c r="F27" s="121"/>
      <c r="G27" s="128"/>
      <c r="H27" s="121">
        <v>1</v>
      </c>
      <c r="I27" s="121">
        <v>1</v>
      </c>
      <c r="J27" s="121"/>
      <c r="K27" s="121"/>
      <c r="L27" s="121"/>
      <c r="M27" s="121"/>
      <c r="N27" s="122"/>
      <c r="O27" s="122"/>
    </row>
    <row r="28" spans="1:15" x14ac:dyDescent="0.35">
      <c r="A28" s="68" t="s">
        <v>281</v>
      </c>
      <c r="B28" s="66" t="s">
        <v>468</v>
      </c>
      <c r="C28" s="66" t="s">
        <v>469</v>
      </c>
      <c r="D28" s="66" t="s">
        <v>470</v>
      </c>
      <c r="E28" s="121"/>
      <c r="F28" s="121"/>
      <c r="G28" s="128"/>
      <c r="H28" s="121"/>
      <c r="I28" s="121">
        <v>1</v>
      </c>
      <c r="J28" s="121"/>
      <c r="K28" s="121"/>
      <c r="L28" s="121"/>
      <c r="M28" s="121"/>
      <c r="N28" s="122"/>
      <c r="O28" s="122"/>
    </row>
    <row r="29" spans="1:15" x14ac:dyDescent="0.35">
      <c r="A29" s="68" t="s">
        <v>281</v>
      </c>
      <c r="B29" s="66" t="s">
        <v>471</v>
      </c>
      <c r="C29" s="66" t="s">
        <v>472</v>
      </c>
      <c r="D29" s="66" t="s">
        <v>473</v>
      </c>
      <c r="E29" s="121"/>
      <c r="F29" s="121"/>
      <c r="G29" s="128" t="s">
        <v>474</v>
      </c>
      <c r="H29" s="121">
        <v>1</v>
      </c>
      <c r="I29" s="121">
        <v>1</v>
      </c>
      <c r="J29" s="121"/>
      <c r="K29" s="121"/>
      <c r="L29" s="121"/>
      <c r="M29" s="121"/>
      <c r="N29" s="122">
        <v>1</v>
      </c>
      <c r="O29" s="122"/>
    </row>
    <row r="30" spans="1:15" x14ac:dyDescent="0.35">
      <c r="A30" s="68" t="s">
        <v>292</v>
      </c>
      <c r="B30" s="66" t="s">
        <v>475</v>
      </c>
      <c r="C30" s="66" t="s">
        <v>417</v>
      </c>
      <c r="D30" s="66" t="s">
        <v>476</v>
      </c>
      <c r="E30" s="121"/>
      <c r="F30" s="121"/>
      <c r="G30" s="128"/>
      <c r="H30" s="121"/>
      <c r="I30" s="121">
        <v>1</v>
      </c>
      <c r="J30" s="121"/>
      <c r="K30" s="121"/>
      <c r="L30" s="121"/>
      <c r="M30" s="121"/>
      <c r="N30" s="122">
        <v>1</v>
      </c>
      <c r="O30" s="122"/>
    </row>
    <row r="31" spans="1:15" x14ac:dyDescent="0.35">
      <c r="A31" s="68" t="s">
        <v>438</v>
      </c>
      <c r="B31" s="66" t="s">
        <v>477</v>
      </c>
      <c r="C31" s="66" t="s">
        <v>478</v>
      </c>
      <c r="D31" s="66" t="s">
        <v>479</v>
      </c>
      <c r="E31" s="121"/>
      <c r="F31" s="121"/>
      <c r="G31" s="128"/>
      <c r="H31" s="121">
        <v>1</v>
      </c>
      <c r="I31" s="121">
        <v>1</v>
      </c>
      <c r="J31" s="121"/>
      <c r="K31" s="121"/>
      <c r="L31" s="121"/>
      <c r="M31" s="121"/>
      <c r="N31" s="122"/>
      <c r="O31" s="122"/>
    </row>
    <row r="32" spans="1:15" x14ac:dyDescent="0.35">
      <c r="A32" s="68" t="s">
        <v>288</v>
      </c>
      <c r="B32" s="66" t="s">
        <v>480</v>
      </c>
      <c r="C32" s="66" t="s">
        <v>481</v>
      </c>
      <c r="D32" s="66" t="s">
        <v>482</v>
      </c>
      <c r="E32" s="121"/>
      <c r="F32" s="121"/>
      <c r="G32" s="128"/>
      <c r="H32" s="121">
        <v>1</v>
      </c>
      <c r="I32" s="121">
        <v>1</v>
      </c>
      <c r="J32" s="121"/>
      <c r="K32" s="121"/>
      <c r="L32" s="121"/>
      <c r="M32" s="121"/>
      <c r="N32" s="122">
        <v>1</v>
      </c>
      <c r="O32" s="122"/>
    </row>
    <row r="33" spans="1:15" x14ac:dyDescent="0.35">
      <c r="B33" s="66" t="s">
        <v>483</v>
      </c>
      <c r="C33" s="66" t="s">
        <v>484</v>
      </c>
      <c r="D33" s="66" t="s">
        <v>485</v>
      </c>
      <c r="E33" s="121"/>
      <c r="F33" s="121"/>
      <c r="G33" s="128"/>
      <c r="H33" s="121">
        <v>1</v>
      </c>
      <c r="I33" s="121"/>
      <c r="J33" s="121"/>
      <c r="K33" s="121"/>
      <c r="L33" s="121"/>
      <c r="M33" s="121"/>
      <c r="N33" s="122"/>
      <c r="O33" s="122"/>
    </row>
    <row r="34" spans="1:15" x14ac:dyDescent="0.35">
      <c r="A34" s="68" t="s">
        <v>486</v>
      </c>
      <c r="B34" s="66" t="s">
        <v>487</v>
      </c>
      <c r="C34" s="66" t="s">
        <v>488</v>
      </c>
      <c r="D34" s="66" t="s">
        <v>467</v>
      </c>
      <c r="E34" s="121"/>
      <c r="F34" s="121"/>
      <c r="G34" s="128"/>
      <c r="H34" s="121"/>
      <c r="I34" s="121"/>
      <c r="J34" s="121"/>
      <c r="K34" s="121"/>
      <c r="L34" s="121"/>
      <c r="M34" s="121" t="s">
        <v>489</v>
      </c>
      <c r="N34" s="122"/>
      <c r="O34" s="122"/>
    </row>
    <row r="35" spans="1:15" x14ac:dyDescent="0.35">
      <c r="A35" s="68" t="s">
        <v>490</v>
      </c>
      <c r="B35" s="66" t="s">
        <v>487</v>
      </c>
      <c r="C35" s="66" t="s">
        <v>491</v>
      </c>
      <c r="D35" s="66" t="s">
        <v>492</v>
      </c>
      <c r="E35" s="121"/>
      <c r="F35" s="121"/>
      <c r="G35" s="128"/>
      <c r="H35" s="121">
        <v>1</v>
      </c>
      <c r="I35" s="121"/>
      <c r="J35" s="121"/>
      <c r="K35" s="121"/>
      <c r="L35" s="121"/>
      <c r="M35" s="121"/>
      <c r="N35" s="122"/>
      <c r="O35" s="122"/>
    </row>
    <row r="36" spans="1:15" x14ac:dyDescent="0.35">
      <c r="A36" s="68" t="s">
        <v>260</v>
      </c>
      <c r="B36" s="66" t="s">
        <v>493</v>
      </c>
      <c r="C36" s="66" t="s">
        <v>494</v>
      </c>
      <c r="D36" s="66" t="s">
        <v>495</v>
      </c>
      <c r="E36" s="121"/>
      <c r="F36" s="121"/>
      <c r="G36" s="128"/>
      <c r="H36" s="121"/>
      <c r="I36" s="121"/>
      <c r="J36" s="121"/>
      <c r="K36" s="121"/>
      <c r="L36" s="121"/>
      <c r="M36" s="121"/>
      <c r="N36" s="122">
        <v>1</v>
      </c>
      <c r="O36" s="122"/>
    </row>
    <row r="37" spans="1:15" ht="29" x14ac:dyDescent="0.35">
      <c r="A37" s="68" t="s">
        <v>297</v>
      </c>
      <c r="B37" s="66" t="s">
        <v>496</v>
      </c>
      <c r="C37" s="66" t="s">
        <v>497</v>
      </c>
      <c r="D37" s="66" t="s">
        <v>498</v>
      </c>
      <c r="E37" s="121"/>
      <c r="F37" s="121"/>
      <c r="G37" s="128"/>
      <c r="H37" s="121">
        <v>1</v>
      </c>
      <c r="I37" s="121">
        <v>1</v>
      </c>
      <c r="J37" s="121"/>
      <c r="K37" s="121"/>
      <c r="L37" s="121"/>
      <c r="M37" s="121"/>
      <c r="N37" s="122">
        <v>1</v>
      </c>
      <c r="O37" s="122"/>
    </row>
    <row r="38" spans="1:15" ht="29" x14ac:dyDescent="0.35">
      <c r="A38" s="68" t="s">
        <v>297</v>
      </c>
      <c r="B38" s="66" t="s">
        <v>496</v>
      </c>
      <c r="C38" s="66" t="s">
        <v>499</v>
      </c>
      <c r="D38" s="66" t="s">
        <v>500</v>
      </c>
      <c r="E38" s="121"/>
      <c r="F38" s="121"/>
      <c r="G38" s="128"/>
      <c r="H38" s="121">
        <v>1</v>
      </c>
      <c r="I38" s="121"/>
      <c r="J38" s="121"/>
      <c r="K38" s="121"/>
      <c r="L38" s="121"/>
      <c r="M38" s="121"/>
      <c r="N38" s="122">
        <v>1</v>
      </c>
      <c r="O38" s="122"/>
    </row>
    <row r="39" spans="1:15" x14ac:dyDescent="0.35">
      <c r="A39" s="68" t="s">
        <v>434</v>
      </c>
      <c r="B39" s="66" t="s">
        <v>501</v>
      </c>
      <c r="C39" s="66" t="s">
        <v>502</v>
      </c>
      <c r="D39" s="66" t="s">
        <v>503</v>
      </c>
      <c r="E39" s="121"/>
      <c r="F39" s="121"/>
      <c r="G39" s="129">
        <v>1</v>
      </c>
      <c r="H39" s="121"/>
      <c r="I39" s="121"/>
      <c r="J39" s="121"/>
      <c r="K39" s="121"/>
      <c r="L39" s="121"/>
      <c r="M39" s="121"/>
      <c r="N39" s="122"/>
      <c r="O39" s="122"/>
    </row>
    <row r="40" spans="1:15" x14ac:dyDescent="0.35">
      <c r="A40" s="68" t="s">
        <v>504</v>
      </c>
      <c r="B40" s="66" t="s">
        <v>505</v>
      </c>
      <c r="C40" s="66" t="s">
        <v>378</v>
      </c>
      <c r="D40" s="66" t="s">
        <v>506</v>
      </c>
      <c r="E40" s="121">
        <v>1</v>
      </c>
      <c r="F40" s="121"/>
      <c r="G40" s="129">
        <v>1</v>
      </c>
      <c r="H40" s="121">
        <v>1</v>
      </c>
      <c r="I40" s="121">
        <v>1</v>
      </c>
      <c r="J40" s="121"/>
      <c r="K40" s="121"/>
      <c r="L40" s="121"/>
      <c r="M40" s="121"/>
      <c r="N40" s="122"/>
      <c r="O40" s="122"/>
    </row>
    <row r="41" spans="1:15" x14ac:dyDescent="0.35">
      <c r="A41" s="68" t="s">
        <v>434</v>
      </c>
      <c r="B41" s="66" t="s">
        <v>507</v>
      </c>
      <c r="C41" s="66" t="s">
        <v>372</v>
      </c>
      <c r="D41" s="66" t="s">
        <v>508</v>
      </c>
      <c r="E41" s="121">
        <v>1</v>
      </c>
      <c r="F41" s="121"/>
      <c r="G41" s="129">
        <v>1</v>
      </c>
      <c r="H41" s="121">
        <v>1</v>
      </c>
      <c r="I41" s="121"/>
      <c r="J41" s="121"/>
      <c r="K41" s="121"/>
      <c r="L41" s="121"/>
      <c r="M41" s="121"/>
      <c r="N41" s="122"/>
      <c r="O41" s="122"/>
    </row>
    <row r="42" spans="1:15" x14ac:dyDescent="0.35">
      <c r="B42" s="66" t="s">
        <v>509</v>
      </c>
      <c r="C42" s="66" t="s">
        <v>510</v>
      </c>
      <c r="D42" s="66" t="s">
        <v>511</v>
      </c>
      <c r="E42" s="121"/>
      <c r="F42" s="121"/>
      <c r="G42" s="129"/>
      <c r="H42" s="121">
        <v>1</v>
      </c>
      <c r="I42" s="121">
        <v>1</v>
      </c>
      <c r="J42" s="121"/>
      <c r="K42" s="121"/>
      <c r="L42" s="121"/>
      <c r="M42" s="121"/>
      <c r="N42" s="122"/>
      <c r="O42" s="122"/>
    </row>
    <row r="43" spans="1:15" x14ac:dyDescent="0.35">
      <c r="A43" s="68" t="s">
        <v>277</v>
      </c>
      <c r="B43" s="66" t="s">
        <v>512</v>
      </c>
      <c r="C43" s="66" t="s">
        <v>513</v>
      </c>
      <c r="D43" s="66" t="s">
        <v>514</v>
      </c>
      <c r="E43" s="121"/>
      <c r="F43" s="121"/>
      <c r="G43" s="129"/>
      <c r="H43" s="121"/>
      <c r="I43" s="121">
        <v>1</v>
      </c>
      <c r="J43" s="121"/>
      <c r="K43" s="121"/>
      <c r="L43" s="121"/>
      <c r="M43" s="121"/>
      <c r="N43" s="122">
        <v>1</v>
      </c>
      <c r="O43" s="122"/>
    </row>
    <row r="44" spans="1:15" x14ac:dyDescent="0.35">
      <c r="A44" s="68" t="s">
        <v>246</v>
      </c>
      <c r="B44" s="66" t="s">
        <v>515</v>
      </c>
      <c r="C44" s="66" t="s">
        <v>516</v>
      </c>
      <c r="D44" s="66" t="s">
        <v>517</v>
      </c>
      <c r="E44" s="134"/>
      <c r="F44" s="134"/>
      <c r="G44" s="127">
        <v>1</v>
      </c>
      <c r="H44" s="121">
        <v>1</v>
      </c>
      <c r="I44" s="121">
        <v>1</v>
      </c>
      <c r="J44" s="121"/>
      <c r="K44" s="121"/>
      <c r="L44" s="121"/>
      <c r="M44" s="121"/>
      <c r="N44" s="122"/>
      <c r="O44" s="122"/>
    </row>
    <row r="45" spans="1:15" x14ac:dyDescent="0.35">
      <c r="A45" s="68" t="s">
        <v>246</v>
      </c>
      <c r="B45" s="66" t="s">
        <v>515</v>
      </c>
      <c r="C45" s="66" t="s">
        <v>518</v>
      </c>
      <c r="D45" s="66" t="s">
        <v>519</v>
      </c>
      <c r="E45" s="121"/>
      <c r="F45" s="121"/>
      <c r="G45" s="129" t="s">
        <v>520</v>
      </c>
      <c r="H45" s="121">
        <v>1</v>
      </c>
      <c r="I45" s="121">
        <v>1</v>
      </c>
      <c r="J45" s="121"/>
      <c r="K45" s="121"/>
      <c r="L45" s="121"/>
      <c r="M45" s="121"/>
      <c r="N45" s="122"/>
      <c r="O45" s="122"/>
    </row>
    <row r="46" spans="1:15" x14ac:dyDescent="0.35">
      <c r="A46" s="68" t="s">
        <v>260</v>
      </c>
      <c r="B46" s="66" t="s">
        <v>515</v>
      </c>
      <c r="C46" s="66" t="s">
        <v>521</v>
      </c>
      <c r="D46" s="66" t="s">
        <v>522</v>
      </c>
      <c r="E46" s="121"/>
      <c r="F46" s="121"/>
      <c r="G46" s="129"/>
      <c r="H46" s="121">
        <v>1</v>
      </c>
      <c r="I46" s="121">
        <v>1</v>
      </c>
      <c r="J46" s="121">
        <v>1</v>
      </c>
      <c r="K46" s="121"/>
      <c r="L46" s="121"/>
      <c r="M46" s="121"/>
      <c r="N46" s="122"/>
      <c r="O46" s="122"/>
    </row>
    <row r="47" spans="1:15" x14ac:dyDescent="0.35">
      <c r="A47" s="68" t="s">
        <v>523</v>
      </c>
      <c r="B47" s="67" t="s">
        <v>524</v>
      </c>
      <c r="C47" s="66" t="s">
        <v>525</v>
      </c>
      <c r="D47" s="66" t="s">
        <v>526</v>
      </c>
      <c r="E47" s="121"/>
      <c r="F47" s="121"/>
      <c r="G47" s="129"/>
      <c r="H47" s="121"/>
      <c r="I47" s="121">
        <v>1</v>
      </c>
      <c r="J47" s="121"/>
      <c r="K47" s="121"/>
      <c r="L47" s="121"/>
      <c r="M47" s="121">
        <v>1</v>
      </c>
      <c r="N47" s="122"/>
      <c r="O47" s="122"/>
    </row>
    <row r="48" spans="1:15" x14ac:dyDescent="0.35">
      <c r="A48" s="68" t="s">
        <v>434</v>
      </c>
      <c r="B48" s="66" t="s">
        <v>527</v>
      </c>
      <c r="C48" s="66" t="s">
        <v>306</v>
      </c>
      <c r="D48" s="66" t="s">
        <v>528</v>
      </c>
      <c r="E48" s="121">
        <v>1</v>
      </c>
      <c r="F48" s="121"/>
      <c r="G48" s="129">
        <v>1</v>
      </c>
      <c r="H48" s="121">
        <v>1</v>
      </c>
      <c r="I48" s="121"/>
      <c r="J48" s="121"/>
      <c r="K48" s="121">
        <v>1</v>
      </c>
      <c r="L48" s="121"/>
      <c r="M48" s="121"/>
      <c r="N48" s="122"/>
      <c r="O48" s="122"/>
    </row>
    <row r="49" spans="1:15" x14ac:dyDescent="0.35">
      <c r="A49" s="68" t="s">
        <v>529</v>
      </c>
      <c r="B49" s="66" t="s">
        <v>530</v>
      </c>
      <c r="C49" s="66" t="s">
        <v>531</v>
      </c>
      <c r="D49" s="66" t="s">
        <v>532</v>
      </c>
      <c r="E49" s="121"/>
      <c r="F49" s="121"/>
      <c r="G49" s="129">
        <v>1</v>
      </c>
      <c r="H49" s="121"/>
      <c r="I49" s="121"/>
      <c r="J49" s="121"/>
      <c r="K49" s="121"/>
      <c r="L49" s="121"/>
      <c r="M49" s="121"/>
      <c r="N49" s="122"/>
      <c r="O49" s="122"/>
    </row>
    <row r="50" spans="1:15" x14ac:dyDescent="0.35">
      <c r="A50" s="68" t="s">
        <v>529</v>
      </c>
      <c r="B50" s="67" t="s">
        <v>533</v>
      </c>
      <c r="C50" s="66" t="s">
        <v>534</v>
      </c>
      <c r="D50" s="66" t="s">
        <v>535</v>
      </c>
      <c r="E50" s="121"/>
      <c r="F50" s="121"/>
      <c r="G50" s="129"/>
      <c r="H50" s="121">
        <v>1</v>
      </c>
      <c r="I50" s="121">
        <v>1</v>
      </c>
      <c r="J50" s="121"/>
      <c r="K50" s="121"/>
      <c r="L50" s="121"/>
      <c r="M50" s="121"/>
      <c r="N50" s="122">
        <v>1</v>
      </c>
      <c r="O50" s="122"/>
    </row>
    <row r="51" spans="1:15" ht="29" x14ac:dyDescent="0.35">
      <c r="A51" s="68" t="s">
        <v>486</v>
      </c>
      <c r="B51" s="67" t="s">
        <v>536</v>
      </c>
      <c r="C51" s="66" t="s">
        <v>414</v>
      </c>
      <c r="D51" s="66" t="s">
        <v>537</v>
      </c>
      <c r="E51" s="121"/>
      <c r="F51" s="121"/>
      <c r="G51" s="129">
        <v>1</v>
      </c>
      <c r="H51" s="121">
        <v>1</v>
      </c>
      <c r="I51" s="121"/>
      <c r="J51" s="121"/>
      <c r="K51" s="121"/>
      <c r="L51" s="121"/>
      <c r="M51" s="121"/>
      <c r="N51" s="122"/>
      <c r="O51" s="122"/>
    </row>
    <row r="52" spans="1:15" x14ac:dyDescent="0.35">
      <c r="A52" s="68" t="s">
        <v>538</v>
      </c>
      <c r="B52" s="66" t="s">
        <v>539</v>
      </c>
      <c r="C52" s="66" t="s">
        <v>540</v>
      </c>
      <c r="D52" s="66" t="s">
        <v>541</v>
      </c>
      <c r="E52" s="134"/>
      <c r="F52" s="134"/>
      <c r="G52" s="127">
        <v>1</v>
      </c>
      <c r="H52" s="121">
        <v>1</v>
      </c>
      <c r="I52" s="121"/>
      <c r="J52" s="121"/>
      <c r="K52" s="121"/>
      <c r="L52" s="121"/>
      <c r="M52" s="121"/>
      <c r="N52" s="122"/>
      <c r="O52" s="122"/>
    </row>
    <row r="53" spans="1:15" x14ac:dyDescent="0.35">
      <c r="A53" s="68" t="s">
        <v>246</v>
      </c>
      <c r="B53" s="66" t="s">
        <v>542</v>
      </c>
      <c r="C53" s="66" t="s">
        <v>543</v>
      </c>
      <c r="D53" s="66" t="s">
        <v>544</v>
      </c>
      <c r="E53" s="134"/>
      <c r="F53" s="134"/>
      <c r="G53" s="127"/>
      <c r="H53" s="121"/>
      <c r="I53" s="121"/>
      <c r="J53" s="121"/>
      <c r="K53" s="121"/>
      <c r="L53" s="121"/>
      <c r="M53" s="121"/>
      <c r="N53" s="122">
        <v>1</v>
      </c>
      <c r="O53" s="122"/>
    </row>
    <row r="54" spans="1:15" x14ac:dyDescent="0.35">
      <c r="A54" s="68" t="s">
        <v>246</v>
      </c>
      <c r="B54" s="66" t="s">
        <v>545</v>
      </c>
      <c r="C54" s="66" t="s">
        <v>546</v>
      </c>
      <c r="D54" s="66" t="s">
        <v>547</v>
      </c>
      <c r="E54" s="134"/>
      <c r="F54" s="134"/>
      <c r="G54" s="127"/>
      <c r="H54" s="121"/>
      <c r="I54" s="121"/>
      <c r="J54" s="121"/>
      <c r="K54" s="121"/>
      <c r="L54" s="121"/>
      <c r="M54" s="121"/>
      <c r="N54" s="122">
        <v>1</v>
      </c>
      <c r="O54" s="122"/>
    </row>
    <row r="55" spans="1:15" ht="29" x14ac:dyDescent="0.35">
      <c r="A55" s="68" t="s">
        <v>246</v>
      </c>
      <c r="B55" s="66" t="s">
        <v>548</v>
      </c>
      <c r="C55" s="66" t="s">
        <v>549</v>
      </c>
      <c r="D55" s="66" t="s">
        <v>550</v>
      </c>
      <c r="E55" s="121"/>
      <c r="F55" s="121"/>
      <c r="G55" s="129"/>
      <c r="H55" s="121">
        <v>1</v>
      </c>
      <c r="I55" s="121">
        <v>1</v>
      </c>
      <c r="J55" s="121"/>
      <c r="K55" s="121"/>
      <c r="L55" s="121"/>
      <c r="M55" s="121"/>
      <c r="N55" s="122"/>
      <c r="O55" s="122"/>
    </row>
    <row r="56" spans="1:15" ht="29" x14ac:dyDescent="0.35">
      <c r="A56" s="68" t="s">
        <v>246</v>
      </c>
      <c r="B56" s="66" t="s">
        <v>548</v>
      </c>
      <c r="C56" s="66" t="s">
        <v>551</v>
      </c>
      <c r="D56" s="66" t="s">
        <v>552</v>
      </c>
      <c r="E56" s="121"/>
      <c r="F56" s="121"/>
      <c r="G56" s="129"/>
      <c r="H56" s="121"/>
      <c r="I56" s="121">
        <v>1</v>
      </c>
      <c r="J56" s="121"/>
      <c r="K56" s="121"/>
      <c r="L56" s="121"/>
      <c r="M56" s="121"/>
      <c r="N56" s="122"/>
      <c r="O56" s="122"/>
    </row>
    <row r="57" spans="1:15" ht="29" x14ac:dyDescent="0.35">
      <c r="A57" s="68" t="s">
        <v>246</v>
      </c>
      <c r="B57" s="66" t="s">
        <v>548</v>
      </c>
      <c r="C57" s="66" t="s">
        <v>553</v>
      </c>
      <c r="D57" s="66" t="s">
        <v>554</v>
      </c>
      <c r="E57" s="121"/>
      <c r="F57" s="121"/>
      <c r="G57" s="129"/>
      <c r="H57" s="121"/>
      <c r="I57" s="121"/>
      <c r="J57" s="121"/>
      <c r="K57" s="121"/>
      <c r="L57" s="121"/>
      <c r="M57" s="121" t="s">
        <v>555</v>
      </c>
      <c r="N57" s="122"/>
      <c r="O57" s="122"/>
    </row>
    <row r="58" spans="1:15" ht="29" x14ac:dyDescent="0.35">
      <c r="A58" s="68" t="s">
        <v>246</v>
      </c>
      <c r="B58" s="66" t="s">
        <v>548</v>
      </c>
      <c r="C58" s="66" t="s">
        <v>556</v>
      </c>
      <c r="D58" s="66" t="s">
        <v>557</v>
      </c>
      <c r="E58" s="121"/>
      <c r="F58" s="121"/>
      <c r="G58" s="129"/>
      <c r="H58" s="121">
        <v>1</v>
      </c>
      <c r="I58" s="121"/>
      <c r="J58" s="121"/>
      <c r="K58" s="121"/>
      <c r="L58" s="121"/>
      <c r="M58" s="121"/>
      <c r="N58" s="122"/>
      <c r="O58" s="122"/>
    </row>
    <row r="59" spans="1:15" x14ac:dyDescent="0.35">
      <c r="A59" s="68" t="s">
        <v>246</v>
      </c>
      <c r="B59" s="66" t="s">
        <v>558</v>
      </c>
      <c r="C59" s="66" t="s">
        <v>559</v>
      </c>
      <c r="D59" s="66" t="s">
        <v>560</v>
      </c>
      <c r="E59" s="121"/>
      <c r="F59" s="121"/>
      <c r="G59" s="129"/>
      <c r="H59" s="121"/>
      <c r="I59" s="121">
        <v>1</v>
      </c>
      <c r="J59" s="121"/>
      <c r="K59" s="121">
        <v>1</v>
      </c>
      <c r="L59" s="121"/>
      <c r="M59" s="121"/>
      <c r="N59" s="122"/>
      <c r="O59" s="122"/>
    </row>
    <row r="60" spans="1:15" x14ac:dyDescent="0.35">
      <c r="A60" s="68" t="s">
        <v>292</v>
      </c>
      <c r="B60" s="67" t="s">
        <v>561</v>
      </c>
      <c r="C60" s="66" t="s">
        <v>562</v>
      </c>
      <c r="D60" s="66" t="s">
        <v>563</v>
      </c>
      <c r="E60" s="121"/>
      <c r="F60" s="121"/>
      <c r="G60" s="129">
        <v>1</v>
      </c>
      <c r="H60" s="121">
        <v>1</v>
      </c>
      <c r="I60" s="121">
        <v>1</v>
      </c>
      <c r="J60" s="121"/>
      <c r="K60" s="121">
        <v>1</v>
      </c>
      <c r="L60" s="121"/>
      <c r="M60" s="121"/>
      <c r="N60" s="122"/>
      <c r="O60" s="122"/>
    </row>
    <row r="61" spans="1:15" x14ac:dyDescent="0.35">
      <c r="A61" s="68" t="s">
        <v>292</v>
      </c>
      <c r="B61" s="67" t="s">
        <v>561</v>
      </c>
      <c r="C61" s="66" t="s">
        <v>564</v>
      </c>
      <c r="D61" s="66" t="s">
        <v>565</v>
      </c>
      <c r="E61" s="121"/>
      <c r="F61" s="121"/>
      <c r="G61" s="129"/>
      <c r="H61" s="121"/>
      <c r="I61" s="146">
        <v>1</v>
      </c>
      <c r="J61" s="121"/>
      <c r="K61" s="121"/>
      <c r="L61" s="121"/>
      <c r="M61" s="121"/>
      <c r="N61" s="122">
        <v>1</v>
      </c>
      <c r="O61" s="122"/>
    </row>
    <row r="62" spans="1:15" x14ac:dyDescent="0.35">
      <c r="A62" s="68" t="s">
        <v>292</v>
      </c>
      <c r="B62" s="67" t="s">
        <v>561</v>
      </c>
      <c r="C62" s="66" t="s">
        <v>436</v>
      </c>
      <c r="D62" s="66" t="s">
        <v>566</v>
      </c>
      <c r="E62" s="121"/>
      <c r="F62" s="121"/>
      <c r="G62" s="129"/>
      <c r="H62" s="147">
        <v>1</v>
      </c>
      <c r="I62" s="144">
        <v>1</v>
      </c>
      <c r="J62" s="148"/>
      <c r="K62" s="121"/>
      <c r="L62" s="121"/>
      <c r="M62" s="121"/>
      <c r="N62" s="122">
        <v>1</v>
      </c>
      <c r="O62" s="122"/>
    </row>
    <row r="63" spans="1:15" x14ac:dyDescent="0.35">
      <c r="A63" s="68" t="s">
        <v>292</v>
      </c>
      <c r="B63" s="67" t="s">
        <v>561</v>
      </c>
      <c r="C63" s="66" t="s">
        <v>567</v>
      </c>
      <c r="D63" s="66" t="s">
        <v>568</v>
      </c>
      <c r="E63" s="121"/>
      <c r="F63" s="121"/>
      <c r="G63" s="129"/>
      <c r="H63" s="121">
        <v>1</v>
      </c>
      <c r="I63" s="149">
        <v>1</v>
      </c>
      <c r="J63" s="121"/>
      <c r="K63" s="121"/>
      <c r="L63" s="121"/>
      <c r="M63" s="121"/>
      <c r="N63" s="122">
        <v>1</v>
      </c>
      <c r="O63" s="122"/>
    </row>
    <row r="64" spans="1:15" x14ac:dyDescent="0.35">
      <c r="A64" s="68" t="s">
        <v>292</v>
      </c>
      <c r="B64" s="67" t="s">
        <v>561</v>
      </c>
      <c r="C64" s="66" t="s">
        <v>569</v>
      </c>
      <c r="D64" s="66" t="s">
        <v>570</v>
      </c>
      <c r="E64" s="121"/>
      <c r="F64" s="121"/>
      <c r="G64" s="129"/>
      <c r="H64" s="121"/>
      <c r="I64" s="146">
        <v>1</v>
      </c>
      <c r="J64" s="121"/>
      <c r="K64" s="121"/>
      <c r="L64" s="121"/>
      <c r="M64" s="121"/>
      <c r="N64" s="122"/>
      <c r="O64" s="122"/>
    </row>
    <row r="65" spans="1:15" x14ac:dyDescent="0.35">
      <c r="A65" s="68" t="s">
        <v>260</v>
      </c>
      <c r="B65" s="67" t="s">
        <v>571</v>
      </c>
      <c r="C65" s="66" t="s">
        <v>556</v>
      </c>
      <c r="D65" s="66" t="s">
        <v>572</v>
      </c>
      <c r="E65" s="135"/>
      <c r="F65" s="135"/>
      <c r="G65" s="130"/>
      <c r="H65" s="121"/>
      <c r="I65" s="141">
        <v>1</v>
      </c>
      <c r="J65" s="148">
        <v>1</v>
      </c>
      <c r="K65" s="121"/>
      <c r="L65" s="121"/>
      <c r="M65" s="121"/>
      <c r="N65" s="122"/>
      <c r="O65" s="122"/>
    </row>
    <row r="66" spans="1:15" x14ac:dyDescent="0.35">
      <c r="A66" s="68" t="s">
        <v>260</v>
      </c>
      <c r="B66" s="67" t="s">
        <v>571</v>
      </c>
      <c r="C66" s="66" t="s">
        <v>573</v>
      </c>
      <c r="D66" s="66" t="s">
        <v>574</v>
      </c>
      <c r="E66" s="135"/>
      <c r="F66" s="135"/>
      <c r="G66" s="130"/>
      <c r="H66" s="121"/>
      <c r="I66" s="145"/>
      <c r="J66" s="121"/>
      <c r="K66" s="121"/>
      <c r="L66" s="121"/>
      <c r="M66" s="121"/>
      <c r="N66" s="122">
        <v>1</v>
      </c>
      <c r="O66" s="122"/>
    </row>
    <row r="67" spans="1:15" ht="29" x14ac:dyDescent="0.35">
      <c r="A67" s="68" t="s">
        <v>260</v>
      </c>
      <c r="B67" s="67" t="s">
        <v>575</v>
      </c>
      <c r="C67" s="66" t="s">
        <v>576</v>
      </c>
      <c r="D67" s="66" t="s">
        <v>577</v>
      </c>
      <c r="E67" s="135"/>
      <c r="F67" s="135"/>
      <c r="G67" s="130"/>
      <c r="H67" s="121"/>
      <c r="I67" s="141">
        <v>1</v>
      </c>
      <c r="J67" s="121">
        <v>1</v>
      </c>
      <c r="K67" s="121">
        <v>1</v>
      </c>
      <c r="L67" s="121"/>
      <c r="M67" s="121"/>
      <c r="N67" s="122"/>
      <c r="O67" s="122"/>
    </row>
    <row r="68" spans="1:15" ht="29" x14ac:dyDescent="0.35">
      <c r="A68" s="68" t="s">
        <v>260</v>
      </c>
      <c r="B68" s="67" t="s">
        <v>578</v>
      </c>
      <c r="C68" s="66" t="s">
        <v>579</v>
      </c>
      <c r="D68" s="66" t="s">
        <v>580</v>
      </c>
      <c r="E68" s="121"/>
      <c r="F68" s="121"/>
      <c r="G68" s="129">
        <v>1</v>
      </c>
      <c r="H68" s="121">
        <v>1</v>
      </c>
      <c r="I68" s="145">
        <v>1</v>
      </c>
      <c r="J68" s="121"/>
      <c r="K68" s="121"/>
      <c r="L68" s="121"/>
      <c r="M68" s="121"/>
      <c r="N68" s="122"/>
      <c r="O68" s="122"/>
    </row>
    <row r="69" spans="1:15" ht="29" x14ac:dyDescent="0.35">
      <c r="A69" s="68" t="s">
        <v>260</v>
      </c>
      <c r="B69" s="67" t="s">
        <v>578</v>
      </c>
      <c r="C69" s="66" t="s">
        <v>581</v>
      </c>
      <c r="D69" s="66" t="s">
        <v>582</v>
      </c>
      <c r="E69" s="121"/>
      <c r="F69" s="121"/>
      <c r="G69" s="129"/>
      <c r="H69" s="121"/>
      <c r="I69" s="143"/>
      <c r="J69" s="121">
        <v>1</v>
      </c>
      <c r="K69" s="121">
        <v>1</v>
      </c>
      <c r="L69" s="121"/>
      <c r="M69" s="121"/>
      <c r="N69" s="122"/>
      <c r="O69" s="122"/>
    </row>
    <row r="70" spans="1:15" ht="29" x14ac:dyDescent="0.35">
      <c r="A70" s="68" t="s">
        <v>260</v>
      </c>
      <c r="B70" s="67" t="s">
        <v>578</v>
      </c>
      <c r="C70" s="66" t="s">
        <v>583</v>
      </c>
      <c r="D70" s="66" t="s">
        <v>584</v>
      </c>
      <c r="E70" s="121"/>
      <c r="F70" s="121"/>
      <c r="G70" s="129"/>
      <c r="H70" s="121"/>
      <c r="I70" s="141">
        <v>1</v>
      </c>
      <c r="J70" s="121"/>
      <c r="K70" s="121"/>
      <c r="L70" s="121"/>
      <c r="M70" s="121"/>
      <c r="N70" s="122"/>
      <c r="O70" s="122"/>
    </row>
    <row r="71" spans="1:15" x14ac:dyDescent="0.35">
      <c r="B71" s="67" t="s">
        <v>585</v>
      </c>
      <c r="C71" s="66" t="s">
        <v>586</v>
      </c>
      <c r="D71" s="66" t="s">
        <v>587</v>
      </c>
      <c r="E71" s="121"/>
      <c r="F71" s="121"/>
      <c r="G71" s="129"/>
      <c r="H71" s="121"/>
      <c r="I71" s="142"/>
      <c r="J71" s="121"/>
      <c r="K71" s="121"/>
      <c r="L71" s="121"/>
      <c r="M71" s="121"/>
      <c r="N71" s="122">
        <v>1</v>
      </c>
      <c r="O71" s="122"/>
    </row>
    <row r="72" spans="1:15" x14ac:dyDescent="0.35">
      <c r="A72" s="68" t="s">
        <v>277</v>
      </c>
      <c r="B72" s="67" t="s">
        <v>588</v>
      </c>
      <c r="C72" s="66" t="s">
        <v>589</v>
      </c>
      <c r="D72" s="66" t="s">
        <v>590</v>
      </c>
      <c r="E72" s="134"/>
      <c r="F72" s="134"/>
      <c r="G72" s="127"/>
      <c r="H72" s="121">
        <v>1</v>
      </c>
      <c r="I72" s="149">
        <v>1</v>
      </c>
      <c r="J72" s="121"/>
      <c r="K72" s="121"/>
      <c r="L72" s="121"/>
      <c r="M72" s="121"/>
      <c r="N72" s="122"/>
      <c r="O72" s="122"/>
    </row>
    <row r="73" spans="1:15" x14ac:dyDescent="0.35">
      <c r="A73" s="68" t="s">
        <v>277</v>
      </c>
      <c r="B73" s="67" t="s">
        <v>591</v>
      </c>
      <c r="C73" s="140" t="s">
        <v>592</v>
      </c>
      <c r="D73" s="74" t="s">
        <v>593</v>
      </c>
      <c r="E73" s="134"/>
      <c r="F73" s="134"/>
      <c r="G73" s="127">
        <v>1</v>
      </c>
      <c r="H73" s="121"/>
      <c r="I73" s="146">
        <v>1</v>
      </c>
      <c r="J73" s="121"/>
      <c r="K73" s="121"/>
      <c r="L73" s="121"/>
      <c r="M73" s="121"/>
      <c r="N73" s="122"/>
      <c r="O73" s="122"/>
    </row>
    <row r="74" spans="1:15" x14ac:dyDescent="0.35">
      <c r="A74" s="68" t="s">
        <v>594</v>
      </c>
      <c r="B74" s="67" t="s">
        <v>595</v>
      </c>
      <c r="C74" s="66" t="s">
        <v>596</v>
      </c>
      <c r="D74" s="66" t="s">
        <v>597</v>
      </c>
      <c r="E74" s="135"/>
      <c r="F74" s="135"/>
      <c r="G74" s="130">
        <v>1</v>
      </c>
      <c r="H74" s="121"/>
      <c r="I74" s="146"/>
      <c r="J74" s="121"/>
      <c r="K74" s="121"/>
      <c r="L74" s="121"/>
      <c r="M74" s="121"/>
      <c r="N74" s="122"/>
      <c r="O74" s="122"/>
    </row>
    <row r="75" spans="1:15" x14ac:dyDescent="0.35">
      <c r="A75" s="68" t="s">
        <v>271</v>
      </c>
      <c r="B75" s="67" t="s">
        <v>598</v>
      </c>
      <c r="C75" s="66" t="s">
        <v>599</v>
      </c>
      <c r="D75" s="66" t="s">
        <v>600</v>
      </c>
      <c r="E75" s="121"/>
      <c r="F75" s="121"/>
      <c r="G75" s="129"/>
      <c r="H75" s="147">
        <v>1</v>
      </c>
      <c r="I75" s="150">
        <v>1</v>
      </c>
      <c r="J75" s="121"/>
      <c r="K75" s="121"/>
      <c r="L75" s="121"/>
      <c r="M75" s="121"/>
      <c r="N75" s="122">
        <v>1</v>
      </c>
      <c r="O75" s="122"/>
    </row>
    <row r="76" spans="1:15" x14ac:dyDescent="0.35">
      <c r="A76" s="68" t="s">
        <v>438</v>
      </c>
      <c r="B76" s="67" t="s">
        <v>601</v>
      </c>
      <c r="C76" s="66" t="s">
        <v>602</v>
      </c>
      <c r="D76" s="66" t="s">
        <v>603</v>
      </c>
      <c r="E76" s="121"/>
      <c r="F76" s="121"/>
      <c r="G76" s="129">
        <v>1</v>
      </c>
      <c r="H76" s="121">
        <v>1</v>
      </c>
      <c r="I76" s="149">
        <v>1</v>
      </c>
      <c r="J76" s="121"/>
      <c r="K76" s="121"/>
      <c r="L76" s="121"/>
      <c r="M76" s="121"/>
      <c r="N76" s="122">
        <v>1</v>
      </c>
      <c r="O76" s="122"/>
    </row>
    <row r="77" spans="1:15" x14ac:dyDescent="0.35">
      <c r="A77" s="68" t="s">
        <v>277</v>
      </c>
      <c r="B77" s="67" t="s">
        <v>604</v>
      </c>
      <c r="C77" s="66" t="s">
        <v>589</v>
      </c>
      <c r="D77" s="66" t="s">
        <v>590</v>
      </c>
      <c r="E77" s="121"/>
      <c r="F77" s="121"/>
      <c r="G77" s="129"/>
      <c r="H77" s="121"/>
      <c r="I77" s="144">
        <v>1</v>
      </c>
      <c r="J77" s="121"/>
      <c r="K77" s="121"/>
      <c r="L77" s="121"/>
      <c r="M77" s="121"/>
      <c r="N77" s="122"/>
      <c r="O77" s="122"/>
    </row>
    <row r="78" spans="1:15" x14ac:dyDescent="0.35">
      <c r="A78" s="68" t="s">
        <v>434</v>
      </c>
      <c r="B78" s="67" t="s">
        <v>605</v>
      </c>
      <c r="C78" s="66" t="s">
        <v>606</v>
      </c>
      <c r="D78" s="66" t="s">
        <v>607</v>
      </c>
      <c r="E78" s="121"/>
      <c r="F78" s="121"/>
      <c r="G78" s="129">
        <v>1</v>
      </c>
      <c r="H78" s="121"/>
      <c r="I78" s="145"/>
      <c r="J78" s="121"/>
      <c r="K78" s="121"/>
      <c r="L78" s="121"/>
      <c r="M78" s="121"/>
      <c r="N78" s="122"/>
      <c r="O78" s="122"/>
    </row>
    <row r="79" spans="1:15" x14ac:dyDescent="0.35">
      <c r="A79" s="68" t="s">
        <v>434</v>
      </c>
      <c r="B79" s="67" t="s">
        <v>608</v>
      </c>
      <c r="C79" s="66" t="s">
        <v>609</v>
      </c>
      <c r="D79" s="66" t="s">
        <v>610</v>
      </c>
      <c r="E79" s="121"/>
      <c r="F79" s="121"/>
      <c r="G79" s="129"/>
      <c r="H79" s="121"/>
      <c r="I79" s="143">
        <v>1</v>
      </c>
      <c r="J79" s="121"/>
      <c r="K79" s="121"/>
      <c r="L79" s="121"/>
      <c r="M79" s="121"/>
      <c r="N79" s="122"/>
      <c r="O79" s="122"/>
    </row>
    <row r="80" spans="1:15" x14ac:dyDescent="0.35">
      <c r="A80" s="68" t="s">
        <v>434</v>
      </c>
      <c r="B80" s="67" t="s">
        <v>608</v>
      </c>
      <c r="C80" s="66" t="s">
        <v>611</v>
      </c>
      <c r="D80" s="66" t="s">
        <v>612</v>
      </c>
      <c r="E80" s="121"/>
      <c r="F80" s="121"/>
      <c r="G80" s="129"/>
      <c r="H80" s="121"/>
      <c r="I80" s="143"/>
      <c r="J80" s="121"/>
      <c r="K80" s="121"/>
      <c r="L80" s="121"/>
      <c r="M80" s="121"/>
      <c r="N80" s="122">
        <v>1</v>
      </c>
      <c r="O80" s="122"/>
    </row>
    <row r="81" spans="1:15" ht="29" x14ac:dyDescent="0.35">
      <c r="A81" s="68" t="s">
        <v>266</v>
      </c>
      <c r="B81" s="67" t="s">
        <v>613</v>
      </c>
      <c r="C81" s="66" t="s">
        <v>614</v>
      </c>
      <c r="D81" s="66" t="s">
        <v>615</v>
      </c>
      <c r="E81" s="121"/>
      <c r="F81" s="121"/>
      <c r="G81" s="129"/>
      <c r="H81" s="121"/>
      <c r="I81" s="146">
        <v>1</v>
      </c>
      <c r="J81" s="121"/>
      <c r="K81" s="121"/>
      <c r="L81" s="121"/>
      <c r="M81" s="121"/>
      <c r="N81" s="122"/>
      <c r="O81" s="122"/>
    </row>
    <row r="82" spans="1:15" ht="29" x14ac:dyDescent="0.35">
      <c r="A82" s="68" t="s">
        <v>266</v>
      </c>
      <c r="B82" s="67" t="s">
        <v>613</v>
      </c>
      <c r="C82" s="66" t="s">
        <v>616</v>
      </c>
      <c r="D82" s="66" t="s">
        <v>617</v>
      </c>
      <c r="E82" s="121"/>
      <c r="F82" s="121"/>
      <c r="G82" s="129"/>
      <c r="H82" s="121"/>
      <c r="I82" s="144"/>
      <c r="J82" s="121">
        <v>1</v>
      </c>
      <c r="K82" s="121">
        <v>1</v>
      </c>
      <c r="L82" s="121"/>
      <c r="M82" s="121"/>
      <c r="N82" s="122">
        <v>1</v>
      </c>
      <c r="O82" s="122"/>
    </row>
    <row r="83" spans="1:15" x14ac:dyDescent="0.35">
      <c r="A83" s="68" t="s">
        <v>434</v>
      </c>
      <c r="B83" s="67" t="s">
        <v>618</v>
      </c>
      <c r="C83" s="66" t="s">
        <v>619</v>
      </c>
      <c r="D83" s="66" t="s">
        <v>620</v>
      </c>
      <c r="E83" s="121"/>
      <c r="F83" s="121">
        <v>1</v>
      </c>
      <c r="G83" s="129">
        <v>1</v>
      </c>
      <c r="H83" s="121"/>
      <c r="I83" s="121">
        <v>1</v>
      </c>
      <c r="J83" s="121"/>
      <c r="K83" s="121"/>
      <c r="L83" s="121"/>
      <c r="M83" s="121"/>
      <c r="N83" s="122"/>
      <c r="O83" s="122"/>
    </row>
    <row r="84" spans="1:15" s="155" customFormat="1" x14ac:dyDescent="0.35">
      <c r="A84" s="159" t="s">
        <v>434</v>
      </c>
      <c r="B84" s="67" t="s">
        <v>618</v>
      </c>
      <c r="C84" s="111" t="s">
        <v>589</v>
      </c>
      <c r="D84" s="111" t="s">
        <v>621</v>
      </c>
      <c r="E84" s="156"/>
      <c r="F84" s="156"/>
      <c r="G84" s="157"/>
      <c r="H84" s="156"/>
      <c r="I84" s="156"/>
      <c r="J84" s="156"/>
      <c r="K84" s="156"/>
      <c r="L84" s="156"/>
      <c r="M84" s="156"/>
      <c r="N84" s="158"/>
      <c r="O84" s="158"/>
    </row>
    <row r="85" spans="1:15" s="155" customFormat="1" x14ac:dyDescent="0.35">
      <c r="A85" s="159" t="s">
        <v>434</v>
      </c>
      <c r="B85" s="67" t="s">
        <v>618</v>
      </c>
      <c r="C85" s="111" t="s">
        <v>546</v>
      </c>
      <c r="D85" s="111" t="s">
        <v>622</v>
      </c>
      <c r="E85" s="156"/>
      <c r="F85" s="156"/>
      <c r="G85" s="157"/>
      <c r="H85" s="156"/>
      <c r="I85" s="156"/>
      <c r="J85" s="156"/>
      <c r="K85" s="156"/>
      <c r="L85" s="156"/>
      <c r="M85" s="156"/>
      <c r="N85" s="158"/>
      <c r="O85" s="158"/>
    </row>
    <row r="86" spans="1:15" x14ac:dyDescent="0.35">
      <c r="A86" s="68" t="s">
        <v>292</v>
      </c>
      <c r="B86" s="67" t="s">
        <v>618</v>
      </c>
      <c r="C86" s="66" t="s">
        <v>484</v>
      </c>
      <c r="D86" s="66" t="s">
        <v>623</v>
      </c>
      <c r="E86" s="121"/>
      <c r="F86" s="121"/>
      <c r="G86" s="129"/>
      <c r="H86" s="121"/>
      <c r="I86" s="121">
        <v>1</v>
      </c>
      <c r="J86" s="121"/>
      <c r="K86" s="121"/>
      <c r="L86" s="121"/>
      <c r="M86" s="121"/>
      <c r="N86" s="122"/>
      <c r="O86" s="122"/>
    </row>
    <row r="87" spans="1:15" x14ac:dyDescent="0.35">
      <c r="B87" s="67"/>
      <c r="C87" s="66" t="s">
        <v>624</v>
      </c>
      <c r="D87" s="66" t="s">
        <v>625</v>
      </c>
      <c r="E87" s="121"/>
      <c r="F87" s="121"/>
      <c r="G87" s="129"/>
      <c r="H87" s="121">
        <v>1</v>
      </c>
      <c r="I87" s="121"/>
      <c r="J87" s="121"/>
      <c r="K87" s="121"/>
      <c r="L87" s="121"/>
      <c r="M87" s="121" t="s">
        <v>626</v>
      </c>
      <c r="N87" s="122"/>
      <c r="O87" s="122"/>
    </row>
    <row r="88" spans="1:15" x14ac:dyDescent="0.35">
      <c r="A88" s="68" t="s">
        <v>254</v>
      </c>
      <c r="B88" s="66" t="s">
        <v>627</v>
      </c>
      <c r="C88" s="66" t="s">
        <v>499</v>
      </c>
      <c r="D88" s="66" t="s">
        <v>628</v>
      </c>
      <c r="E88" s="121"/>
      <c r="F88" s="121"/>
      <c r="G88" s="129">
        <v>1</v>
      </c>
      <c r="H88" s="121">
        <v>1</v>
      </c>
      <c r="I88" s="121"/>
      <c r="J88" s="121"/>
      <c r="K88" s="121"/>
      <c r="L88" s="121"/>
      <c r="M88" s="121"/>
      <c r="N88" s="122"/>
      <c r="O88" s="122"/>
    </row>
    <row r="89" spans="1:15" x14ac:dyDescent="0.35">
      <c r="A89" s="68" t="s">
        <v>254</v>
      </c>
      <c r="B89" s="66" t="s">
        <v>629</v>
      </c>
      <c r="C89" s="66" t="s">
        <v>454</v>
      </c>
      <c r="D89" s="66" t="s">
        <v>630</v>
      </c>
      <c r="E89" s="121"/>
      <c r="F89" s="121"/>
      <c r="G89" s="129"/>
      <c r="H89" s="121"/>
      <c r="I89" s="121">
        <v>1</v>
      </c>
      <c r="J89" s="121"/>
      <c r="K89" s="121"/>
      <c r="L89" s="121"/>
      <c r="M89" s="121" t="s">
        <v>447</v>
      </c>
      <c r="N89" s="122"/>
      <c r="O89" s="122"/>
    </row>
    <row r="90" spans="1:15" x14ac:dyDescent="0.35">
      <c r="A90" s="68" t="s">
        <v>254</v>
      </c>
      <c r="B90" s="66" t="s">
        <v>631</v>
      </c>
      <c r="C90" s="66" t="s">
        <v>632</v>
      </c>
      <c r="D90" s="66" t="s">
        <v>633</v>
      </c>
      <c r="E90" s="121"/>
      <c r="F90" s="121"/>
      <c r="G90" s="129"/>
      <c r="H90" s="121"/>
      <c r="I90" s="121"/>
      <c r="J90" s="121"/>
      <c r="K90" s="121"/>
      <c r="L90" s="121"/>
      <c r="M90" s="121" t="s">
        <v>447</v>
      </c>
      <c r="N90" s="122"/>
      <c r="O90" s="122"/>
    </row>
    <row r="91" spans="1:15" x14ac:dyDescent="0.35">
      <c r="A91" s="68" t="s">
        <v>254</v>
      </c>
      <c r="B91" s="66" t="s">
        <v>631</v>
      </c>
      <c r="C91" s="66" t="s">
        <v>634</v>
      </c>
      <c r="D91" s="66" t="s">
        <v>635</v>
      </c>
      <c r="E91" s="121"/>
      <c r="F91" s="121">
        <v>1</v>
      </c>
      <c r="G91" s="129"/>
      <c r="H91" s="121"/>
      <c r="I91" s="121">
        <v>1</v>
      </c>
      <c r="J91" s="121"/>
      <c r="K91" s="121"/>
      <c r="L91" s="121"/>
      <c r="M91" s="121"/>
      <c r="N91" s="122"/>
      <c r="O91" s="122"/>
    </row>
    <row r="92" spans="1:15" x14ac:dyDescent="0.35">
      <c r="A92" s="68" t="s">
        <v>254</v>
      </c>
      <c r="B92" s="66" t="s">
        <v>631</v>
      </c>
      <c r="C92" s="111" t="s">
        <v>636</v>
      </c>
      <c r="D92" s="111" t="s">
        <v>637</v>
      </c>
      <c r="E92" s="121"/>
      <c r="F92" s="121"/>
      <c r="G92" s="129"/>
      <c r="H92" s="121"/>
      <c r="I92" s="121"/>
      <c r="J92" s="121"/>
      <c r="K92" s="121"/>
      <c r="L92" s="121"/>
      <c r="M92" s="121"/>
      <c r="N92" s="122">
        <v>1</v>
      </c>
      <c r="O92" s="122"/>
    </row>
    <row r="93" spans="1:15" x14ac:dyDescent="0.35">
      <c r="A93" s="68" t="s">
        <v>254</v>
      </c>
      <c r="B93" s="66" t="s">
        <v>631</v>
      </c>
      <c r="C93" s="66" t="s">
        <v>502</v>
      </c>
      <c r="D93" s="66" t="s">
        <v>479</v>
      </c>
      <c r="E93" s="121"/>
      <c r="F93" s="121">
        <v>1</v>
      </c>
      <c r="G93" s="129"/>
      <c r="H93" s="121"/>
      <c r="I93" s="121"/>
      <c r="J93" s="121"/>
      <c r="K93" s="121"/>
      <c r="L93" s="121"/>
      <c r="M93" s="121"/>
      <c r="N93" s="122"/>
      <c r="O93" s="122"/>
    </row>
    <row r="94" spans="1:15" x14ac:dyDescent="0.35">
      <c r="A94" s="68" t="s">
        <v>281</v>
      </c>
      <c r="B94" s="67" t="s">
        <v>638</v>
      </c>
      <c r="C94" s="66" t="s">
        <v>639</v>
      </c>
      <c r="D94" s="66" t="s">
        <v>640</v>
      </c>
      <c r="E94" s="121"/>
      <c r="F94" s="121"/>
      <c r="G94" s="129">
        <v>1</v>
      </c>
      <c r="H94" s="121">
        <v>1</v>
      </c>
      <c r="I94" s="121"/>
      <c r="J94" s="121"/>
      <c r="K94" s="121"/>
      <c r="L94" s="121"/>
      <c r="M94" s="121"/>
      <c r="N94" s="122"/>
      <c r="O94" s="122"/>
    </row>
    <row r="95" spans="1:15" x14ac:dyDescent="0.35">
      <c r="A95" s="68" t="s">
        <v>281</v>
      </c>
      <c r="B95" s="67" t="s">
        <v>638</v>
      </c>
      <c r="C95" s="66" t="s">
        <v>641</v>
      </c>
      <c r="D95" s="66" t="s">
        <v>642</v>
      </c>
      <c r="E95" s="121"/>
      <c r="F95" s="121"/>
      <c r="G95" s="129"/>
      <c r="H95" s="121">
        <v>1</v>
      </c>
      <c r="I95" s="121">
        <v>1</v>
      </c>
      <c r="J95" s="121"/>
      <c r="K95" s="121"/>
      <c r="L95" s="121"/>
      <c r="M95" s="121"/>
      <c r="N95" s="122"/>
      <c r="O95" s="122"/>
    </row>
    <row r="96" spans="1:15" ht="29" x14ac:dyDescent="0.35">
      <c r="A96" s="68" t="s">
        <v>277</v>
      </c>
      <c r="B96" s="67" t="s">
        <v>643</v>
      </c>
      <c r="C96" s="66" t="s">
        <v>417</v>
      </c>
      <c r="D96" s="66" t="s">
        <v>644</v>
      </c>
      <c r="E96" s="134"/>
      <c r="F96" s="134"/>
      <c r="G96" s="127">
        <v>1</v>
      </c>
      <c r="H96" s="121">
        <v>1</v>
      </c>
      <c r="I96" s="121"/>
      <c r="J96" s="121"/>
      <c r="K96" s="121"/>
      <c r="L96" s="121"/>
      <c r="M96" s="121"/>
      <c r="N96" s="122"/>
      <c r="O96" s="122"/>
    </row>
    <row r="97" spans="1:15" ht="29" x14ac:dyDescent="0.35">
      <c r="A97" s="68" t="s">
        <v>277</v>
      </c>
      <c r="B97" s="67" t="s">
        <v>645</v>
      </c>
      <c r="C97" s="66" t="s">
        <v>646</v>
      </c>
      <c r="D97" s="66" t="s">
        <v>647</v>
      </c>
      <c r="E97" s="134"/>
      <c r="F97" s="134"/>
      <c r="G97" s="127"/>
      <c r="H97" s="121"/>
      <c r="I97" s="121">
        <v>1</v>
      </c>
      <c r="J97" s="121"/>
      <c r="K97" s="121"/>
      <c r="L97" s="121"/>
      <c r="M97" s="121"/>
      <c r="N97" s="122"/>
      <c r="O97" s="122"/>
    </row>
    <row r="98" spans="1:15" x14ac:dyDescent="0.35">
      <c r="A98" s="68" t="s">
        <v>594</v>
      </c>
      <c r="B98" s="67" t="s">
        <v>648</v>
      </c>
      <c r="C98" s="66" t="s">
        <v>534</v>
      </c>
      <c r="D98" s="66" t="s">
        <v>649</v>
      </c>
      <c r="E98" s="121"/>
      <c r="F98" s="121"/>
      <c r="G98" s="129"/>
      <c r="H98" s="121">
        <v>1</v>
      </c>
      <c r="I98" s="121"/>
      <c r="J98" s="121"/>
      <c r="K98" s="121"/>
      <c r="L98" s="121"/>
      <c r="M98" s="121"/>
      <c r="N98" s="122">
        <v>1</v>
      </c>
      <c r="O98" s="122"/>
    </row>
    <row r="99" spans="1:15" x14ac:dyDescent="0.35">
      <c r="B99" s="67" t="s">
        <v>650</v>
      </c>
      <c r="C99" s="66" t="s">
        <v>651</v>
      </c>
      <c r="D99" s="66" t="s">
        <v>652</v>
      </c>
      <c r="E99" s="121"/>
      <c r="F99" s="121"/>
      <c r="G99" s="129"/>
      <c r="H99" s="121"/>
      <c r="I99" s="121"/>
      <c r="J99" s="121"/>
      <c r="K99" s="121"/>
      <c r="L99" s="121"/>
      <c r="M99" s="121"/>
      <c r="N99" s="122">
        <v>1</v>
      </c>
      <c r="O99" s="122"/>
    </row>
    <row r="100" spans="1:15" x14ac:dyDescent="0.35">
      <c r="A100" s="68" t="s">
        <v>266</v>
      </c>
      <c r="B100" s="67" t="s">
        <v>653</v>
      </c>
      <c r="C100" s="66" t="s">
        <v>534</v>
      </c>
      <c r="D100" s="66" t="s">
        <v>654</v>
      </c>
      <c r="E100" s="121"/>
      <c r="F100" s="121"/>
      <c r="G100" s="129"/>
      <c r="H100" s="121">
        <v>1</v>
      </c>
      <c r="I100" s="121">
        <v>1</v>
      </c>
      <c r="J100" s="121"/>
      <c r="K100" s="121"/>
      <c r="L100" s="121"/>
      <c r="M100" s="121"/>
      <c r="N100" s="122"/>
      <c r="O100" s="122"/>
    </row>
    <row r="101" spans="1:15" x14ac:dyDescent="0.35">
      <c r="A101" s="68" t="s">
        <v>266</v>
      </c>
      <c r="B101" s="67" t="s">
        <v>653</v>
      </c>
      <c r="C101" s="66" t="s">
        <v>655</v>
      </c>
      <c r="D101" s="66" t="s">
        <v>656</v>
      </c>
      <c r="E101" s="121"/>
      <c r="F101" s="121"/>
      <c r="G101" s="129"/>
      <c r="H101" s="121">
        <v>1</v>
      </c>
      <c r="I101" s="121"/>
      <c r="J101" s="121"/>
      <c r="K101" s="121"/>
      <c r="L101" s="121"/>
      <c r="M101" s="121"/>
      <c r="N101" s="122"/>
      <c r="O101" s="122"/>
    </row>
    <row r="102" spans="1:15" x14ac:dyDescent="0.35">
      <c r="A102" s="68" t="s">
        <v>266</v>
      </c>
      <c r="B102" s="67" t="s">
        <v>657</v>
      </c>
      <c r="C102" s="66" t="s">
        <v>658</v>
      </c>
      <c r="D102" s="66" t="s">
        <v>659</v>
      </c>
      <c r="E102" s="121"/>
      <c r="F102" s="121"/>
      <c r="G102" s="129"/>
      <c r="H102" s="121"/>
      <c r="I102" s="121"/>
      <c r="J102" s="121"/>
      <c r="K102" s="121"/>
      <c r="L102" s="121"/>
      <c r="M102" s="121"/>
      <c r="N102" s="122">
        <v>1</v>
      </c>
      <c r="O102" s="122"/>
    </row>
    <row r="103" spans="1:15" x14ac:dyDescent="0.35">
      <c r="A103" s="68" t="s">
        <v>266</v>
      </c>
      <c r="B103" s="66" t="s">
        <v>660</v>
      </c>
      <c r="C103" s="66" t="s">
        <v>661</v>
      </c>
      <c r="D103" s="66" t="s">
        <v>662</v>
      </c>
      <c r="E103" s="121"/>
      <c r="F103" s="121"/>
      <c r="G103" s="128"/>
      <c r="H103" s="121"/>
      <c r="I103" s="121">
        <v>1</v>
      </c>
      <c r="J103" s="121">
        <v>1</v>
      </c>
      <c r="K103" s="121"/>
      <c r="L103" s="121"/>
      <c r="M103" s="121"/>
      <c r="N103" s="122">
        <v>1</v>
      </c>
      <c r="O103" s="122"/>
    </row>
    <row r="104" spans="1:15" x14ac:dyDescent="0.35">
      <c r="A104" s="68" t="s">
        <v>277</v>
      </c>
      <c r="B104" s="66" t="s">
        <v>663</v>
      </c>
      <c r="C104" s="66" t="s">
        <v>658</v>
      </c>
      <c r="D104" s="66" t="s">
        <v>664</v>
      </c>
      <c r="E104" s="121"/>
      <c r="F104" s="121"/>
      <c r="G104" s="128"/>
      <c r="H104" s="121"/>
      <c r="I104" s="121">
        <v>1</v>
      </c>
      <c r="J104" s="121"/>
      <c r="K104" s="121"/>
      <c r="L104" s="121"/>
      <c r="M104" s="121"/>
      <c r="N104" s="122">
        <v>1</v>
      </c>
      <c r="O104" s="122"/>
    </row>
    <row r="105" spans="1:15" x14ac:dyDescent="0.35">
      <c r="B105" s="66" t="s">
        <v>665</v>
      </c>
      <c r="C105" s="66" t="s">
        <v>666</v>
      </c>
      <c r="D105" s="66" t="s">
        <v>667</v>
      </c>
      <c r="E105" s="121"/>
      <c r="F105" s="121"/>
      <c r="G105" s="128"/>
      <c r="H105" s="121">
        <v>1</v>
      </c>
      <c r="I105" s="121"/>
      <c r="J105" s="121"/>
      <c r="K105" s="121"/>
      <c r="L105" s="121"/>
      <c r="M105" s="121"/>
      <c r="N105" s="122">
        <v>1</v>
      </c>
      <c r="O105" s="122"/>
    </row>
    <row r="106" spans="1:15" x14ac:dyDescent="0.35">
      <c r="B106" s="66" t="s">
        <v>665</v>
      </c>
      <c r="C106" s="66" t="s">
        <v>668</v>
      </c>
      <c r="D106" s="66" t="s">
        <v>669</v>
      </c>
      <c r="E106" s="151"/>
      <c r="F106" s="151"/>
      <c r="G106" s="152">
        <v>1</v>
      </c>
      <c r="H106" s="121"/>
      <c r="I106" s="121"/>
      <c r="J106" s="121"/>
      <c r="K106" s="121"/>
      <c r="L106" s="121"/>
      <c r="M106" s="121"/>
      <c r="N106" s="122"/>
      <c r="O106" s="122"/>
    </row>
    <row r="107" spans="1:15" x14ac:dyDescent="0.35">
      <c r="A107" s="68" t="s">
        <v>277</v>
      </c>
      <c r="B107" s="67" t="s">
        <v>670</v>
      </c>
      <c r="C107" s="66" t="s">
        <v>671</v>
      </c>
      <c r="D107" s="66" t="s">
        <v>590</v>
      </c>
      <c r="E107" s="141"/>
      <c r="F107" s="141"/>
      <c r="G107" s="153"/>
      <c r="H107" s="121"/>
      <c r="I107" s="121">
        <v>1</v>
      </c>
      <c r="J107" s="121"/>
      <c r="K107" s="121"/>
      <c r="L107" s="121"/>
      <c r="M107" s="121"/>
      <c r="N107" s="122"/>
      <c r="O107" s="122"/>
    </row>
    <row r="108" spans="1:15" x14ac:dyDescent="0.35">
      <c r="A108" s="68" t="s">
        <v>277</v>
      </c>
      <c r="B108" s="67" t="s">
        <v>670</v>
      </c>
      <c r="C108" s="66" t="s">
        <v>546</v>
      </c>
      <c r="D108" s="66" t="s">
        <v>672</v>
      </c>
      <c r="E108" s="141"/>
      <c r="F108" s="141"/>
      <c r="G108" s="153"/>
      <c r="H108" s="121"/>
      <c r="I108" s="121"/>
      <c r="J108" s="121"/>
      <c r="K108" s="121"/>
      <c r="L108" s="121"/>
      <c r="M108" s="121"/>
      <c r="N108" s="122">
        <v>1</v>
      </c>
      <c r="O108" s="122"/>
    </row>
    <row r="109" spans="1:15" x14ac:dyDescent="0.35">
      <c r="A109" s="68" t="s">
        <v>292</v>
      </c>
      <c r="B109" s="67" t="s">
        <v>670</v>
      </c>
      <c r="C109" s="66" t="s">
        <v>673</v>
      </c>
      <c r="D109" s="66" t="s">
        <v>674</v>
      </c>
      <c r="E109" s="141"/>
      <c r="F109" s="141"/>
      <c r="G109" s="153"/>
      <c r="H109" s="121"/>
      <c r="I109" s="121">
        <v>1</v>
      </c>
      <c r="J109" s="121"/>
      <c r="K109" s="121"/>
      <c r="L109" s="121"/>
      <c r="M109" s="121"/>
      <c r="N109" s="122">
        <v>1</v>
      </c>
      <c r="O109" s="122"/>
    </row>
    <row r="110" spans="1:15" x14ac:dyDescent="0.35">
      <c r="A110" s="68" t="s">
        <v>297</v>
      </c>
      <c r="B110" s="67" t="s">
        <v>670</v>
      </c>
      <c r="C110" s="66" t="s">
        <v>675</v>
      </c>
      <c r="D110" s="66" t="s">
        <v>676</v>
      </c>
      <c r="E110" s="141"/>
      <c r="F110" s="141"/>
      <c r="G110" s="153"/>
      <c r="H110" s="121"/>
      <c r="I110" s="121">
        <v>1</v>
      </c>
      <c r="J110" s="121"/>
      <c r="K110" s="121"/>
      <c r="L110" s="121"/>
      <c r="M110" s="121"/>
      <c r="N110" s="122"/>
      <c r="O110" s="122"/>
    </row>
    <row r="111" spans="1:15" x14ac:dyDescent="0.35">
      <c r="A111" s="68" t="s">
        <v>277</v>
      </c>
      <c r="B111" s="67" t="s">
        <v>677</v>
      </c>
      <c r="C111" s="66" t="s">
        <v>678</v>
      </c>
      <c r="D111" s="66" t="s">
        <v>679</v>
      </c>
      <c r="E111" s="141"/>
      <c r="F111" s="141"/>
      <c r="G111" s="153"/>
      <c r="H111" s="121"/>
      <c r="I111" s="121"/>
      <c r="J111" s="121"/>
      <c r="K111" s="121"/>
      <c r="L111" s="121"/>
      <c r="M111" s="121"/>
      <c r="N111" s="122">
        <v>1</v>
      </c>
      <c r="O111" s="122"/>
    </row>
    <row r="112" spans="1:15" x14ac:dyDescent="0.35">
      <c r="B112" s="67"/>
      <c r="C112" s="66" t="s">
        <v>472</v>
      </c>
      <c r="D112" s="66" t="s">
        <v>680</v>
      </c>
      <c r="E112" s="141"/>
      <c r="F112" s="141"/>
      <c r="G112" s="153"/>
      <c r="H112" s="121"/>
      <c r="I112" s="121"/>
      <c r="J112" s="121"/>
      <c r="K112" s="121"/>
      <c r="L112" s="121"/>
      <c r="M112" s="121"/>
      <c r="N112" s="122">
        <v>1</v>
      </c>
      <c r="O112" s="122"/>
    </row>
    <row r="113" spans="1:15" x14ac:dyDescent="0.35">
      <c r="A113" s="68" t="s">
        <v>681</v>
      </c>
      <c r="B113" s="67" t="s">
        <v>682</v>
      </c>
      <c r="C113" s="66" t="s">
        <v>683</v>
      </c>
      <c r="D113" s="66" t="s">
        <v>684</v>
      </c>
      <c r="E113" s="144"/>
      <c r="F113" s="144"/>
      <c r="G113" s="154"/>
      <c r="H113" s="121"/>
      <c r="I113" s="121"/>
      <c r="J113" s="144"/>
      <c r="K113" s="121"/>
      <c r="L113" s="121"/>
      <c r="M113" s="121"/>
      <c r="N113" s="122">
        <v>1</v>
      </c>
      <c r="O113" s="122"/>
    </row>
    <row r="114" spans="1:15" x14ac:dyDescent="0.35">
      <c r="A114" s="68" t="s">
        <v>260</v>
      </c>
      <c r="B114" s="66" t="s">
        <v>685</v>
      </c>
      <c r="C114" s="66" t="s">
        <v>686</v>
      </c>
      <c r="D114" s="66" t="s">
        <v>687</v>
      </c>
      <c r="E114" s="121"/>
      <c r="F114" s="121"/>
      <c r="G114" s="129"/>
      <c r="H114" s="121"/>
      <c r="I114" s="121">
        <v>1</v>
      </c>
      <c r="J114" s="141">
        <v>1</v>
      </c>
      <c r="K114" s="121"/>
      <c r="L114" s="121"/>
      <c r="M114" s="121"/>
      <c r="N114" s="122"/>
      <c r="O114" s="122"/>
    </row>
    <row r="115" spans="1:15" x14ac:dyDescent="0.35">
      <c r="A115" s="68" t="s">
        <v>260</v>
      </c>
      <c r="B115" s="66" t="s">
        <v>685</v>
      </c>
      <c r="C115" s="66" t="s">
        <v>688</v>
      </c>
      <c r="D115" s="66" t="s">
        <v>689</v>
      </c>
      <c r="E115" s="121"/>
      <c r="F115" s="121"/>
      <c r="G115" s="129"/>
      <c r="H115" s="121"/>
      <c r="I115" s="121"/>
      <c r="J115" s="141">
        <v>1</v>
      </c>
      <c r="K115" s="121">
        <v>1</v>
      </c>
      <c r="L115" s="121"/>
      <c r="M115" s="121"/>
      <c r="N115" s="122"/>
      <c r="O115" s="122"/>
    </row>
    <row r="116" spans="1:15" x14ac:dyDescent="0.35">
      <c r="A116" s="68" t="s">
        <v>690</v>
      </c>
      <c r="B116" s="66" t="s">
        <v>691</v>
      </c>
      <c r="C116" s="66" t="s">
        <v>583</v>
      </c>
      <c r="D116" s="66" t="s">
        <v>692</v>
      </c>
      <c r="E116" s="121"/>
      <c r="F116" s="121"/>
      <c r="G116" s="129">
        <v>1</v>
      </c>
      <c r="H116" s="121">
        <v>1</v>
      </c>
      <c r="I116" s="121"/>
      <c r="J116" s="141"/>
      <c r="K116" s="121"/>
      <c r="L116" s="121"/>
      <c r="M116" s="121"/>
      <c r="N116" s="122"/>
      <c r="O116" s="122"/>
    </row>
    <row r="117" spans="1:15" x14ac:dyDescent="0.35">
      <c r="A117" s="68" t="s">
        <v>693</v>
      </c>
      <c r="B117" s="66" t="s">
        <v>694</v>
      </c>
      <c r="C117" s="66" t="s">
        <v>695</v>
      </c>
      <c r="D117" s="66" t="s">
        <v>696</v>
      </c>
      <c r="E117" s="121"/>
      <c r="F117" s="121"/>
      <c r="G117" s="129">
        <v>1</v>
      </c>
      <c r="H117" s="121">
        <v>1</v>
      </c>
      <c r="I117" s="121"/>
      <c r="J117" s="144"/>
      <c r="K117" s="121"/>
      <c r="L117" s="121"/>
      <c r="M117" s="121"/>
      <c r="N117" s="122"/>
      <c r="O117" s="122"/>
    </row>
    <row r="118" spans="1:15" x14ac:dyDescent="0.35">
      <c r="A118" s="68" t="s">
        <v>523</v>
      </c>
      <c r="B118" s="66" t="s">
        <v>697</v>
      </c>
      <c r="C118" s="66" t="s">
        <v>472</v>
      </c>
      <c r="D118" s="66" t="s">
        <v>698</v>
      </c>
      <c r="E118" s="121"/>
      <c r="F118" s="121"/>
      <c r="G118" s="129">
        <v>1</v>
      </c>
      <c r="H118" s="121">
        <v>1</v>
      </c>
      <c r="I118" s="121"/>
      <c r="J118" s="121"/>
      <c r="K118" s="121"/>
      <c r="L118" s="121"/>
      <c r="M118" s="121"/>
      <c r="N118" s="122"/>
      <c r="O118" s="122"/>
    </row>
    <row r="119" spans="1:15" x14ac:dyDescent="0.35">
      <c r="A119" s="68" t="s">
        <v>523</v>
      </c>
      <c r="B119" s="66" t="s">
        <v>697</v>
      </c>
      <c r="C119" s="66" t="s">
        <v>518</v>
      </c>
      <c r="D119" s="66" t="s">
        <v>699</v>
      </c>
      <c r="E119" s="121"/>
      <c r="F119" s="121"/>
      <c r="G119" s="129"/>
      <c r="H119" s="121">
        <v>1</v>
      </c>
      <c r="I119" s="121"/>
      <c r="J119" s="121"/>
      <c r="K119" s="121"/>
      <c r="L119" s="121"/>
      <c r="M119" s="121"/>
      <c r="N119" s="122"/>
      <c r="O119" s="122"/>
    </row>
    <row r="120" spans="1:15" x14ac:dyDescent="0.35">
      <c r="A120" s="68" t="s">
        <v>700</v>
      </c>
      <c r="B120" s="66" t="s">
        <v>701</v>
      </c>
      <c r="C120" s="66" t="s">
        <v>702</v>
      </c>
      <c r="D120" s="66" t="s">
        <v>703</v>
      </c>
      <c r="E120" s="121"/>
      <c r="F120" s="121"/>
      <c r="G120" s="129">
        <v>1</v>
      </c>
      <c r="H120" s="121">
        <v>1</v>
      </c>
      <c r="I120" s="121"/>
      <c r="J120" s="121"/>
      <c r="K120" s="121"/>
      <c r="L120" s="121"/>
      <c r="M120" s="121"/>
      <c r="N120" s="122"/>
      <c r="O120" s="122"/>
    </row>
    <row r="121" spans="1:15" x14ac:dyDescent="0.35">
      <c r="A121" s="68" t="s">
        <v>254</v>
      </c>
      <c r="B121" s="66" t="s">
        <v>701</v>
      </c>
      <c r="C121" s="66" t="s">
        <v>602</v>
      </c>
      <c r="D121" s="66" t="s">
        <v>704</v>
      </c>
      <c r="E121" s="121"/>
      <c r="F121" s="121"/>
      <c r="G121" s="129"/>
      <c r="H121" s="121">
        <v>1</v>
      </c>
      <c r="I121" s="121">
        <v>1</v>
      </c>
      <c r="J121" s="121"/>
      <c r="K121" s="121"/>
      <c r="L121" s="121"/>
      <c r="M121" s="121"/>
      <c r="N121" s="122"/>
      <c r="O121" s="122"/>
    </row>
    <row r="122" spans="1:15" ht="29" x14ac:dyDescent="0.35">
      <c r="A122" s="68" t="s">
        <v>297</v>
      </c>
      <c r="B122" s="67" t="s">
        <v>705</v>
      </c>
      <c r="C122" s="66" t="s">
        <v>543</v>
      </c>
      <c r="D122" s="66" t="s">
        <v>706</v>
      </c>
      <c r="E122" s="121"/>
      <c r="F122" s="121"/>
      <c r="G122" s="129">
        <v>1</v>
      </c>
      <c r="H122" s="121">
        <v>1</v>
      </c>
      <c r="I122" s="121">
        <v>1</v>
      </c>
      <c r="J122" s="121"/>
      <c r="K122" s="121"/>
      <c r="L122" s="121"/>
      <c r="M122" s="121"/>
      <c r="N122" s="122"/>
      <c r="O122" s="122"/>
    </row>
    <row r="123" spans="1:15" x14ac:dyDescent="0.35">
      <c r="A123" s="68" t="s">
        <v>297</v>
      </c>
      <c r="B123" s="67" t="s">
        <v>707</v>
      </c>
      <c r="C123" s="66" t="s">
        <v>708</v>
      </c>
      <c r="D123" s="66" t="s">
        <v>709</v>
      </c>
      <c r="E123" s="121"/>
      <c r="F123" s="121"/>
      <c r="G123" s="129"/>
      <c r="H123" s="121">
        <v>1</v>
      </c>
      <c r="I123" s="121"/>
      <c r="J123" s="121"/>
      <c r="K123" s="121"/>
      <c r="L123" s="121"/>
      <c r="M123" s="121"/>
      <c r="N123" s="122"/>
      <c r="O123" s="122"/>
    </row>
    <row r="124" spans="1:15" x14ac:dyDescent="0.35">
      <c r="B124" s="67" t="s">
        <v>710</v>
      </c>
      <c r="C124" s="66" t="s">
        <v>711</v>
      </c>
      <c r="D124" s="66" t="s">
        <v>712</v>
      </c>
      <c r="E124" s="121"/>
      <c r="F124" s="121"/>
      <c r="G124" s="129"/>
      <c r="H124" s="121"/>
      <c r="I124" s="121"/>
      <c r="J124" s="121"/>
      <c r="K124" s="121"/>
      <c r="L124" s="121"/>
      <c r="M124" s="121"/>
      <c r="N124" s="122">
        <v>1</v>
      </c>
      <c r="O124" s="122"/>
    </row>
    <row r="125" spans="1:15" x14ac:dyDescent="0.35">
      <c r="A125" s="68" t="s">
        <v>434</v>
      </c>
      <c r="B125" s="66" t="s">
        <v>713</v>
      </c>
      <c r="C125" s="66" t="s">
        <v>714</v>
      </c>
      <c r="D125" s="66" t="s">
        <v>715</v>
      </c>
      <c r="E125" s="121"/>
      <c r="F125" s="121"/>
      <c r="G125" s="129"/>
      <c r="H125" s="121">
        <v>1</v>
      </c>
      <c r="I125" s="121">
        <v>1</v>
      </c>
      <c r="J125" s="121"/>
      <c r="K125" s="121"/>
      <c r="L125" s="121"/>
      <c r="M125" s="121" t="s">
        <v>716</v>
      </c>
      <c r="N125" s="122"/>
      <c r="O125" s="122"/>
    </row>
    <row r="126" spans="1:15" s="162" customFormat="1" x14ac:dyDescent="0.35">
      <c r="B126" s="163" t="s">
        <v>717</v>
      </c>
      <c r="C126" s="161" t="s">
        <v>718</v>
      </c>
      <c r="D126" s="161" t="s">
        <v>719</v>
      </c>
      <c r="E126" s="164"/>
      <c r="F126" s="164"/>
      <c r="G126" s="165"/>
      <c r="H126" s="164"/>
      <c r="I126" s="164"/>
      <c r="J126" s="164"/>
      <c r="K126" s="164"/>
      <c r="L126" s="164"/>
      <c r="M126" s="164"/>
      <c r="N126" s="166"/>
      <c r="O126" s="166"/>
    </row>
    <row r="127" spans="1:15" s="162" customFormat="1" x14ac:dyDescent="0.35">
      <c r="B127" s="163" t="s">
        <v>720</v>
      </c>
      <c r="C127" s="160" t="s">
        <v>721</v>
      </c>
      <c r="D127" s="160" t="s">
        <v>722</v>
      </c>
      <c r="E127" s="167"/>
      <c r="F127" s="167"/>
      <c r="G127" s="167"/>
      <c r="H127" s="167"/>
      <c r="I127" s="167"/>
      <c r="J127" s="167"/>
      <c r="K127" s="167"/>
      <c r="L127" s="167"/>
      <c r="M127" s="167"/>
      <c r="N127" s="166"/>
      <c r="O127" s="166"/>
    </row>
    <row r="128" spans="1:15" x14ac:dyDescent="0.35">
      <c r="A128" s="68" t="s">
        <v>723</v>
      </c>
      <c r="B128" s="68" t="s">
        <v>724</v>
      </c>
      <c r="C128" s="68" t="s">
        <v>534</v>
      </c>
      <c r="D128" s="68" t="s">
        <v>725</v>
      </c>
      <c r="E128" s="123"/>
      <c r="F128" s="123"/>
      <c r="G128" s="123">
        <v>1</v>
      </c>
      <c r="H128" s="123">
        <v>1</v>
      </c>
      <c r="I128" s="123"/>
      <c r="J128" s="123"/>
      <c r="K128" s="123"/>
      <c r="L128" s="123"/>
      <c r="M128" s="123"/>
      <c r="N128" s="122"/>
      <c r="O128" s="122"/>
    </row>
    <row r="129" spans="1:15" x14ac:dyDescent="0.35">
      <c r="A129" s="68" t="s">
        <v>288</v>
      </c>
      <c r="B129" s="68" t="s">
        <v>726</v>
      </c>
      <c r="C129" s="68" t="s">
        <v>727</v>
      </c>
      <c r="D129" s="68" t="s">
        <v>715</v>
      </c>
      <c r="E129" s="118"/>
      <c r="F129" s="118"/>
      <c r="G129" s="123"/>
      <c r="H129" s="123"/>
      <c r="I129" s="123">
        <v>1</v>
      </c>
      <c r="J129" s="123">
        <v>1</v>
      </c>
      <c r="K129" s="123"/>
      <c r="L129" s="123"/>
      <c r="M129" s="123" t="s">
        <v>728</v>
      </c>
      <c r="N129" s="122"/>
      <c r="O129" s="122"/>
    </row>
    <row r="130" spans="1:15" x14ac:dyDescent="0.35">
      <c r="E130" s="118"/>
      <c r="F130" s="118"/>
      <c r="G130" s="123"/>
      <c r="H130" s="123"/>
      <c r="I130" s="123"/>
      <c r="J130" s="123"/>
      <c r="K130" s="123"/>
      <c r="L130" s="123"/>
      <c r="M130" s="123"/>
      <c r="N130" s="122"/>
      <c r="O130" s="122"/>
    </row>
    <row r="131" spans="1:15" x14ac:dyDescent="0.35">
      <c r="E131" s="118"/>
      <c r="F131" s="118"/>
      <c r="G131" s="123"/>
      <c r="H131" s="123"/>
      <c r="I131" s="123"/>
      <c r="J131" s="123"/>
      <c r="K131" s="123"/>
      <c r="L131" s="123"/>
      <c r="M131" s="123"/>
      <c r="N131" s="122"/>
      <c r="O131" s="122"/>
    </row>
    <row r="132" spans="1:15" x14ac:dyDescent="0.35">
      <c r="E132" s="118"/>
      <c r="F132" s="118"/>
      <c r="G132" s="123"/>
      <c r="H132" s="123"/>
      <c r="I132" s="123"/>
      <c r="J132" s="123"/>
      <c r="K132" s="123"/>
      <c r="L132" s="123"/>
      <c r="M132" s="123"/>
      <c r="N132" s="122"/>
      <c r="O132" s="122"/>
    </row>
    <row r="133" spans="1:15" x14ac:dyDescent="0.35">
      <c r="E133" s="118"/>
      <c r="F133" s="118"/>
      <c r="G133" s="123"/>
      <c r="H133" s="123"/>
      <c r="I133" s="123"/>
      <c r="J133" s="123"/>
      <c r="K133" s="123"/>
      <c r="L133" s="123"/>
      <c r="M133" s="123"/>
      <c r="N133" s="122"/>
      <c r="O133" s="122"/>
    </row>
    <row r="134" spans="1:15" x14ac:dyDescent="0.35">
      <c r="E134" s="118"/>
      <c r="F134" s="118"/>
      <c r="G134" s="123"/>
      <c r="H134" s="123"/>
      <c r="I134" s="123"/>
      <c r="J134" s="123"/>
      <c r="K134" s="123"/>
      <c r="L134" s="123"/>
      <c r="M134" s="123"/>
      <c r="N134" s="122"/>
      <c r="O134" s="122"/>
    </row>
    <row r="135" spans="1:15" x14ac:dyDescent="0.35">
      <c r="E135" s="118"/>
      <c r="F135" s="118"/>
      <c r="G135" s="123"/>
      <c r="H135" s="123"/>
      <c r="I135" s="123"/>
      <c r="J135" s="123"/>
      <c r="K135" s="123"/>
      <c r="L135" s="123"/>
      <c r="M135" s="123"/>
      <c r="N135" s="122"/>
      <c r="O135" s="122"/>
    </row>
    <row r="136" spans="1:15" x14ac:dyDescent="0.35">
      <c r="E136" s="118"/>
      <c r="F136" s="118"/>
      <c r="G136" s="123"/>
    </row>
    <row r="137" spans="1:15" x14ac:dyDescent="0.35">
      <c r="E137" s="118"/>
      <c r="F137" s="118"/>
      <c r="G137" s="123"/>
    </row>
    <row r="138" spans="1:15" x14ac:dyDescent="0.35">
      <c r="E138" s="118"/>
      <c r="F138" s="118"/>
      <c r="G138" s="123"/>
    </row>
    <row r="139" spans="1:15" x14ac:dyDescent="0.35">
      <c r="E139" s="118"/>
      <c r="F139" s="118"/>
    </row>
  </sheetData>
  <mergeCells count="2">
    <mergeCell ref="H2:M2"/>
    <mergeCell ref="B1:M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F7" sqref="F7"/>
    </sheetView>
  </sheetViews>
  <sheetFormatPr defaultColWidth="9.1796875" defaultRowHeight="12.5" x14ac:dyDescent="0.25"/>
  <cols>
    <col min="1" max="1" width="14.81640625" style="10" customWidth="1"/>
    <col min="2" max="2" width="29" style="10" customWidth="1"/>
    <col min="3" max="3" width="22.81640625" style="10" customWidth="1"/>
    <col min="4" max="4" width="70" style="12" customWidth="1"/>
    <col min="5" max="5" width="16.81640625" style="10" bestFit="1" customWidth="1"/>
    <col min="6" max="6" width="46.81640625" style="10" bestFit="1" customWidth="1"/>
    <col min="7" max="16384" width="9.1796875" style="10"/>
  </cols>
  <sheetData>
    <row r="1" spans="1:6" ht="18" x14ac:dyDescent="0.4">
      <c r="A1" s="188" t="s">
        <v>729</v>
      </c>
      <c r="B1" s="188"/>
      <c r="C1" s="188"/>
      <c r="D1" s="188"/>
      <c r="E1" s="188"/>
      <c r="F1" s="188"/>
    </row>
    <row r="2" spans="1:6" s="78" customFormat="1" ht="14.5" x14ac:dyDescent="0.35">
      <c r="A2" s="76" t="s">
        <v>730</v>
      </c>
      <c r="B2" s="76" t="s">
        <v>731</v>
      </c>
      <c r="C2" s="76" t="s">
        <v>732</v>
      </c>
      <c r="D2" s="77" t="s">
        <v>733</v>
      </c>
      <c r="E2" s="76" t="s">
        <v>734</v>
      </c>
      <c r="F2" s="79" t="s">
        <v>735</v>
      </c>
    </row>
    <row r="3" spans="1:6" ht="14.5" x14ac:dyDescent="0.35">
      <c r="A3" s="10" t="s">
        <v>246</v>
      </c>
      <c r="B3" s="10" t="s">
        <v>736</v>
      </c>
      <c r="C3" s="10" t="s">
        <v>737</v>
      </c>
      <c r="D3" s="74" t="s">
        <v>738</v>
      </c>
    </row>
    <row r="4" spans="1:6" ht="14.5" x14ac:dyDescent="0.35">
      <c r="A4" s="10" t="s">
        <v>254</v>
      </c>
      <c r="B4" s="10" t="s">
        <v>736</v>
      </c>
      <c r="C4" s="10" t="s">
        <v>737</v>
      </c>
      <c r="D4" s="74" t="s">
        <v>738</v>
      </c>
    </row>
    <row r="5" spans="1:6" ht="14.5" x14ac:dyDescent="0.35">
      <c r="A5" s="10" t="s">
        <v>260</v>
      </c>
      <c r="B5" s="10" t="s">
        <v>736</v>
      </c>
      <c r="C5" s="10" t="s">
        <v>737</v>
      </c>
      <c r="D5" s="74" t="s">
        <v>738</v>
      </c>
    </row>
    <row r="6" spans="1:6" x14ac:dyDescent="0.25">
      <c r="A6" s="10" t="s">
        <v>260</v>
      </c>
      <c r="B6" s="10" t="s">
        <v>739</v>
      </c>
      <c r="C6" s="10" t="s">
        <v>740</v>
      </c>
      <c r="D6" s="12" t="s">
        <v>741</v>
      </c>
    </row>
    <row r="7" spans="1:6" ht="14.5" x14ac:dyDescent="0.35">
      <c r="A7" s="10" t="s">
        <v>260</v>
      </c>
      <c r="B7" s="10" t="s">
        <v>742</v>
      </c>
      <c r="C7" s="10" t="s">
        <v>743</v>
      </c>
      <c r="D7" s="74" t="s">
        <v>744</v>
      </c>
    </row>
    <row r="8" spans="1:6" ht="14.5" x14ac:dyDescent="0.35">
      <c r="A8" s="10" t="s">
        <v>266</v>
      </c>
      <c r="B8" s="10" t="s">
        <v>745</v>
      </c>
      <c r="C8" s="10" t="s">
        <v>743</v>
      </c>
      <c r="D8" s="74" t="s">
        <v>746</v>
      </c>
    </row>
    <row r="9" spans="1:6" x14ac:dyDescent="0.25">
      <c r="A9" s="10" t="s">
        <v>260</v>
      </c>
      <c r="B9" s="10" t="s">
        <v>747</v>
      </c>
      <c r="C9" s="75" t="s">
        <v>748</v>
      </c>
      <c r="D9" s="12" t="s">
        <v>749</v>
      </c>
    </row>
    <row r="11" spans="1:6" x14ac:dyDescent="0.25">
      <c r="A11" s="10" t="s">
        <v>271</v>
      </c>
      <c r="B11" s="10" t="s">
        <v>750</v>
      </c>
      <c r="C11" s="10" t="s">
        <v>751</v>
      </c>
      <c r="D11" s="12" t="s">
        <v>752</v>
      </c>
      <c r="F11" s="10" t="s">
        <v>753</v>
      </c>
    </row>
    <row r="12" spans="1:6" x14ac:dyDescent="0.25">
      <c r="A12" s="10" t="s">
        <v>277</v>
      </c>
      <c r="B12" s="10" t="s">
        <v>750</v>
      </c>
      <c r="C12" s="10" t="s">
        <v>751</v>
      </c>
      <c r="D12" s="12" t="s">
        <v>754</v>
      </c>
    </row>
    <row r="13" spans="1:6" x14ac:dyDescent="0.25">
      <c r="A13" s="10" t="s">
        <v>277</v>
      </c>
      <c r="B13" s="10" t="s">
        <v>755</v>
      </c>
      <c r="C13" s="10" t="s">
        <v>756</v>
      </c>
      <c r="D13" s="12" t="s">
        <v>757</v>
      </c>
    </row>
    <row r="14" spans="1:6" x14ac:dyDescent="0.25">
      <c r="A14" s="10" t="s">
        <v>281</v>
      </c>
      <c r="B14" s="10" t="s">
        <v>758</v>
      </c>
      <c r="C14" s="10" t="s">
        <v>759</v>
      </c>
      <c r="D14" s="12" t="s">
        <v>760</v>
      </c>
      <c r="F14" s="10" t="s">
        <v>761</v>
      </c>
    </row>
    <row r="15" spans="1:6" x14ac:dyDescent="0.25">
      <c r="A15" s="10" t="s">
        <v>288</v>
      </c>
      <c r="B15" s="10" t="s">
        <v>758</v>
      </c>
      <c r="C15" s="10" t="s">
        <v>759</v>
      </c>
      <c r="D15" s="12" t="s">
        <v>760</v>
      </c>
    </row>
    <row r="16" spans="1:6" x14ac:dyDescent="0.25">
      <c r="A16" s="10" t="s">
        <v>288</v>
      </c>
      <c r="B16" s="10" t="s">
        <v>762</v>
      </c>
      <c r="C16" s="10" t="s">
        <v>763</v>
      </c>
      <c r="D16" s="12" t="s">
        <v>764</v>
      </c>
    </row>
    <row r="17" spans="1:4" x14ac:dyDescent="0.25">
      <c r="A17" s="10" t="s">
        <v>292</v>
      </c>
      <c r="B17" s="10" t="s">
        <v>762</v>
      </c>
      <c r="C17" s="10" t="s">
        <v>763</v>
      </c>
      <c r="D17" s="12" t="s">
        <v>764</v>
      </c>
    </row>
    <row r="18" spans="1:4" x14ac:dyDescent="0.25">
      <c r="A18" s="10" t="s">
        <v>297</v>
      </c>
      <c r="B18" s="10" t="s">
        <v>762</v>
      </c>
      <c r="C18" s="10" t="s">
        <v>763</v>
      </c>
      <c r="D18" s="12" t="s">
        <v>764</v>
      </c>
    </row>
  </sheetData>
  <mergeCells count="1">
    <mergeCell ref="A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workbookViewId="0">
      <selection activeCell="A3" sqref="A3"/>
    </sheetView>
  </sheetViews>
  <sheetFormatPr defaultColWidth="9.1796875" defaultRowHeight="13" x14ac:dyDescent="0.25"/>
  <cols>
    <col min="1" max="1" width="54.1796875" style="96" customWidth="1"/>
    <col min="2" max="2" width="40.7265625" style="96" customWidth="1"/>
    <col min="3" max="4" width="50.7265625" style="96" customWidth="1"/>
    <col min="5" max="5" width="20.7265625" style="96" customWidth="1"/>
    <col min="6" max="6" width="20.7265625" style="11" customWidth="1"/>
    <col min="7" max="20" width="20.7265625" style="96" customWidth="1"/>
    <col min="21" max="21" width="19.1796875" style="96" customWidth="1"/>
    <col min="22" max="16384" width="9.1796875" style="96"/>
  </cols>
  <sheetData>
    <row r="1" spans="1:21" ht="21" x14ac:dyDescent="0.25">
      <c r="A1" s="189" t="s">
        <v>765</v>
      </c>
      <c r="B1" s="189"/>
      <c r="C1" s="189"/>
      <c r="D1" s="189"/>
    </row>
    <row r="2" spans="1:21" s="97" customFormat="1" ht="29" x14ac:dyDescent="0.25">
      <c r="A2" s="97" t="s">
        <v>766</v>
      </c>
      <c r="B2" s="97" t="s">
        <v>767</v>
      </c>
      <c r="C2" s="97" t="s">
        <v>768</v>
      </c>
      <c r="D2" s="97" t="s">
        <v>769</v>
      </c>
      <c r="E2" s="97" t="s">
        <v>770</v>
      </c>
      <c r="F2" s="97" t="s">
        <v>771</v>
      </c>
      <c r="G2" s="97" t="s">
        <v>772</v>
      </c>
      <c r="H2" s="97" t="s">
        <v>773</v>
      </c>
      <c r="I2" s="97" t="s">
        <v>774</v>
      </c>
      <c r="J2" s="97" t="s">
        <v>775</v>
      </c>
      <c r="K2" s="97" t="s">
        <v>776</v>
      </c>
      <c r="L2" s="97" t="s">
        <v>777</v>
      </c>
      <c r="M2" s="97" t="s">
        <v>778</v>
      </c>
      <c r="N2" s="97" t="s">
        <v>779</v>
      </c>
      <c r="O2" s="97" t="s">
        <v>780</v>
      </c>
      <c r="P2" s="97" t="s">
        <v>781</v>
      </c>
      <c r="Q2" s="97" t="s">
        <v>782</v>
      </c>
      <c r="R2" s="97" t="s">
        <v>783</v>
      </c>
      <c r="S2" s="97" t="s">
        <v>784</v>
      </c>
      <c r="T2" s="97" t="s">
        <v>785</v>
      </c>
      <c r="U2" s="97" t="s">
        <v>786</v>
      </c>
    </row>
    <row r="3" spans="1:21" s="11" customFormat="1" ht="143" x14ac:dyDescent="0.25">
      <c r="A3" s="96" t="s">
        <v>787</v>
      </c>
      <c r="B3" s="11" t="s">
        <v>788</v>
      </c>
      <c r="C3" s="96" t="s">
        <v>789</v>
      </c>
      <c r="D3" s="80" t="s">
        <v>790</v>
      </c>
      <c r="E3" s="96" t="s">
        <v>791</v>
      </c>
      <c r="F3" s="98" t="s">
        <v>792</v>
      </c>
      <c r="G3" s="96"/>
      <c r="H3" s="96"/>
      <c r="I3" s="96"/>
      <c r="J3" s="96" t="s">
        <v>793</v>
      </c>
      <c r="K3" s="96"/>
      <c r="L3" s="11" t="s">
        <v>794</v>
      </c>
      <c r="M3" s="96" t="s">
        <v>795</v>
      </c>
      <c r="N3" s="99">
        <v>75000</v>
      </c>
      <c r="O3" s="99">
        <v>750000</v>
      </c>
      <c r="P3" s="96" t="s">
        <v>796</v>
      </c>
      <c r="Q3" s="96" t="s">
        <v>796</v>
      </c>
      <c r="R3" s="11" t="s">
        <v>797</v>
      </c>
      <c r="S3" s="11" t="s">
        <v>793</v>
      </c>
      <c r="T3" s="11" t="s">
        <v>798</v>
      </c>
      <c r="U3" s="96"/>
    </row>
    <row r="4" spans="1:21" s="11" customFormat="1" ht="78" x14ac:dyDescent="0.25">
      <c r="A4" s="11" t="s">
        <v>799</v>
      </c>
      <c r="B4" s="11" t="s">
        <v>800</v>
      </c>
      <c r="C4" s="11" t="s">
        <v>801</v>
      </c>
      <c r="D4" s="11" t="s">
        <v>802</v>
      </c>
      <c r="F4" s="98" t="s">
        <v>803</v>
      </c>
      <c r="M4" s="11" t="s">
        <v>804</v>
      </c>
    </row>
    <row r="5" spans="1:21" s="11" customFormat="1" ht="117" x14ac:dyDescent="0.25">
      <c r="A5" s="96" t="s">
        <v>805</v>
      </c>
      <c r="B5" s="11" t="s">
        <v>806</v>
      </c>
      <c r="C5" s="11" t="s">
        <v>801</v>
      </c>
      <c r="D5" s="11" t="s">
        <v>802</v>
      </c>
      <c r="E5" s="96"/>
      <c r="F5" s="98" t="s">
        <v>807</v>
      </c>
      <c r="G5" s="96"/>
      <c r="H5" s="96"/>
      <c r="I5" s="96"/>
      <c r="J5" s="96"/>
      <c r="K5" s="96"/>
      <c r="L5" s="96"/>
      <c r="M5" s="96"/>
      <c r="N5" s="96"/>
      <c r="O5" s="96"/>
      <c r="P5" s="96"/>
      <c r="Q5" s="96"/>
      <c r="R5" s="96"/>
      <c r="S5" s="96"/>
      <c r="T5" s="96"/>
      <c r="U5" s="96"/>
    </row>
    <row r="6" spans="1:21" s="11" customFormat="1" ht="130" x14ac:dyDescent="0.25">
      <c r="A6" s="100" t="s">
        <v>808</v>
      </c>
      <c r="B6" s="11" t="s">
        <v>809</v>
      </c>
      <c r="C6" s="11" t="s">
        <v>801</v>
      </c>
      <c r="D6" s="11" t="s">
        <v>810</v>
      </c>
      <c r="F6" s="98" t="s">
        <v>811</v>
      </c>
      <c r="G6" s="11" t="s">
        <v>812</v>
      </c>
      <c r="H6" s="11" t="s">
        <v>812</v>
      </c>
      <c r="J6" s="11" t="s">
        <v>793</v>
      </c>
      <c r="K6" s="11" t="s">
        <v>813</v>
      </c>
      <c r="L6" s="101">
        <v>44309</v>
      </c>
      <c r="M6" s="11" t="s">
        <v>814</v>
      </c>
      <c r="N6" s="102">
        <v>10000</v>
      </c>
      <c r="O6" s="102">
        <v>25000</v>
      </c>
      <c r="P6" s="11" t="s">
        <v>812</v>
      </c>
      <c r="Q6" s="11" t="s">
        <v>793</v>
      </c>
      <c r="S6" s="11" t="s">
        <v>793</v>
      </c>
      <c r="T6" s="11" t="s">
        <v>815</v>
      </c>
    </row>
    <row r="7" spans="1:21" s="11" customFormat="1" ht="52" x14ac:dyDescent="0.25">
      <c r="A7" s="11" t="s">
        <v>816</v>
      </c>
      <c r="C7" s="11" t="s">
        <v>817</v>
      </c>
      <c r="D7" s="11" t="s">
        <v>818</v>
      </c>
      <c r="F7" s="98" t="s">
        <v>819</v>
      </c>
      <c r="H7" s="11" t="s">
        <v>793</v>
      </c>
      <c r="I7" s="11" t="s">
        <v>793</v>
      </c>
      <c r="L7" s="103">
        <v>43984</v>
      </c>
      <c r="M7" s="11" t="s">
        <v>820</v>
      </c>
      <c r="N7" s="102">
        <v>20000</v>
      </c>
      <c r="O7" s="102">
        <v>500000</v>
      </c>
      <c r="Q7" s="11" t="s">
        <v>793</v>
      </c>
      <c r="S7" s="11" t="s">
        <v>793</v>
      </c>
      <c r="T7" s="11" t="s">
        <v>821</v>
      </c>
    </row>
    <row r="8" spans="1:21" s="11" customFormat="1" ht="39" x14ac:dyDescent="0.25">
      <c r="A8" s="11" t="s">
        <v>822</v>
      </c>
      <c r="C8" s="96"/>
      <c r="D8" s="96"/>
      <c r="E8" s="96"/>
      <c r="F8" s="98" t="s">
        <v>823</v>
      </c>
      <c r="G8" s="96"/>
      <c r="H8" s="96"/>
      <c r="I8" s="96"/>
      <c r="J8" s="96"/>
      <c r="K8" s="96"/>
      <c r="L8" s="96"/>
      <c r="M8" s="96"/>
      <c r="N8" s="96"/>
      <c r="O8" s="96"/>
      <c r="P8" s="96"/>
      <c r="Q8" s="96"/>
      <c r="R8" s="96"/>
      <c r="S8" s="96"/>
      <c r="T8" s="96"/>
      <c r="U8" s="96"/>
    </row>
    <row r="9" spans="1:21" s="11" customFormat="1" ht="39" x14ac:dyDescent="0.25">
      <c r="A9" s="81" t="s">
        <v>824</v>
      </c>
      <c r="B9" s="11" t="s">
        <v>825</v>
      </c>
      <c r="C9" s="96"/>
      <c r="D9" s="96"/>
      <c r="E9" s="96"/>
      <c r="F9" s="98" t="s">
        <v>826</v>
      </c>
      <c r="G9" s="96"/>
      <c r="H9" s="96"/>
      <c r="I9" s="96"/>
      <c r="J9" s="96"/>
      <c r="K9" s="96"/>
      <c r="L9" s="96"/>
      <c r="M9" s="96"/>
      <c r="N9" s="96"/>
      <c r="O9" s="96"/>
      <c r="P9" s="96"/>
      <c r="Q9" s="96"/>
      <c r="R9" s="96"/>
      <c r="S9" s="96"/>
      <c r="T9" s="96"/>
      <c r="U9" s="96"/>
    </row>
    <row r="10" spans="1:21" s="11" customFormat="1" ht="26" x14ac:dyDescent="0.25">
      <c r="A10" s="11" t="s">
        <v>827</v>
      </c>
      <c r="F10" s="98" t="s">
        <v>828</v>
      </c>
    </row>
    <row r="11" spans="1:21" s="11" customFormat="1" ht="39" x14ac:dyDescent="0.25">
      <c r="A11" s="11" t="s">
        <v>829</v>
      </c>
      <c r="C11" s="11" t="s">
        <v>830</v>
      </c>
      <c r="F11" s="98" t="s">
        <v>831</v>
      </c>
    </row>
    <row r="12" spans="1:21" s="11" customFormat="1" ht="52" x14ac:dyDescent="0.25">
      <c r="A12" s="11" t="s">
        <v>832</v>
      </c>
      <c r="C12" s="11" t="s">
        <v>833</v>
      </c>
      <c r="D12" s="11" t="s">
        <v>802</v>
      </c>
      <c r="F12" s="98" t="s">
        <v>834</v>
      </c>
    </row>
    <row r="13" spans="1:21" s="11" customFormat="1" ht="65" x14ac:dyDescent="0.25">
      <c r="A13" s="11" t="s">
        <v>835</v>
      </c>
      <c r="C13" s="11" t="s">
        <v>836</v>
      </c>
      <c r="D13" s="11" t="s">
        <v>837</v>
      </c>
      <c r="F13" s="98" t="s">
        <v>838</v>
      </c>
      <c r="H13" s="11" t="s">
        <v>796</v>
      </c>
      <c r="I13" s="11" t="s">
        <v>796</v>
      </c>
    </row>
    <row r="14" spans="1:21" s="11" customFormat="1" ht="39" x14ac:dyDescent="0.25">
      <c r="A14" s="11" t="s">
        <v>839</v>
      </c>
      <c r="C14" s="11" t="s">
        <v>801</v>
      </c>
      <c r="D14" s="11" t="s">
        <v>840</v>
      </c>
      <c r="F14" s="98" t="s">
        <v>841</v>
      </c>
    </row>
    <row r="15" spans="1:21" s="11" customFormat="1" ht="26" x14ac:dyDescent="0.25">
      <c r="A15" s="96" t="s">
        <v>842</v>
      </c>
      <c r="B15" s="96"/>
      <c r="C15" s="96"/>
      <c r="D15" s="96"/>
      <c r="E15" s="96"/>
      <c r="F15" s="98" t="s">
        <v>843</v>
      </c>
      <c r="G15" s="96"/>
      <c r="H15" s="96"/>
      <c r="I15" s="96"/>
      <c r="J15" s="96"/>
      <c r="K15" s="96"/>
      <c r="L15" s="96"/>
      <c r="M15" s="96"/>
      <c r="N15" s="96"/>
      <c r="O15" s="96"/>
      <c r="P15" s="96"/>
      <c r="Q15" s="96"/>
      <c r="R15" s="96"/>
      <c r="S15" s="96"/>
      <c r="T15" s="96"/>
      <c r="U15" s="96"/>
    </row>
    <row r="16" spans="1:21" s="11" customFormat="1" x14ac:dyDescent="0.25">
      <c r="A16" s="11" t="s">
        <v>844</v>
      </c>
      <c r="C16" s="11" t="s">
        <v>801</v>
      </c>
      <c r="D16" s="11" t="s">
        <v>845</v>
      </c>
      <c r="G16" s="11" t="s">
        <v>793</v>
      </c>
      <c r="H16" s="11" t="s">
        <v>793</v>
      </c>
      <c r="I16" s="11" t="s">
        <v>793</v>
      </c>
      <c r="J16" s="11" t="s">
        <v>846</v>
      </c>
      <c r="M16" s="11" t="s">
        <v>847</v>
      </c>
      <c r="Q16" s="11" t="s">
        <v>793</v>
      </c>
    </row>
    <row r="17" spans="1:21" ht="117" x14ac:dyDescent="0.25">
      <c r="A17" s="11" t="s">
        <v>848</v>
      </c>
      <c r="B17" s="11" t="s">
        <v>849</v>
      </c>
      <c r="C17" s="98" t="s">
        <v>850</v>
      </c>
      <c r="F17" s="98" t="s">
        <v>851</v>
      </c>
    </row>
    <row r="18" spans="1:21" ht="26" x14ac:dyDescent="0.25">
      <c r="A18" s="11" t="s">
        <v>852</v>
      </c>
      <c r="B18" s="11"/>
      <c r="C18" s="11"/>
      <c r="D18" s="11"/>
      <c r="E18" s="11"/>
      <c r="F18" s="98" t="s">
        <v>853</v>
      </c>
      <c r="G18" s="11"/>
      <c r="H18" s="11"/>
      <c r="I18" s="11"/>
      <c r="J18" s="11"/>
      <c r="K18" s="11"/>
      <c r="L18" s="11"/>
      <c r="M18" s="11"/>
      <c r="N18" s="11"/>
      <c r="O18" s="11"/>
      <c r="P18" s="11"/>
      <c r="Q18" s="11"/>
      <c r="R18" s="11"/>
      <c r="S18" s="11"/>
      <c r="T18" s="11"/>
      <c r="U18" s="11"/>
    </row>
    <row r="19" spans="1:21" ht="130.5" x14ac:dyDescent="0.35">
      <c r="A19" s="104" t="s">
        <v>854</v>
      </c>
      <c r="B19" s="104"/>
      <c r="C19" s="104" t="s">
        <v>855</v>
      </c>
      <c r="D19" s="104"/>
      <c r="E19" s="104"/>
      <c r="F19" s="98" t="s">
        <v>856</v>
      </c>
      <c r="G19" s="104"/>
      <c r="H19" s="104"/>
      <c r="I19" s="104"/>
      <c r="J19" s="104"/>
      <c r="K19" s="104" t="s">
        <v>857</v>
      </c>
      <c r="L19" s="105">
        <v>44344</v>
      </c>
      <c r="M19" s="104" t="s">
        <v>858</v>
      </c>
      <c r="N19" s="104"/>
      <c r="O19" s="106">
        <v>750000</v>
      </c>
      <c r="P19" s="104"/>
      <c r="Q19" s="104" t="s">
        <v>793</v>
      </c>
      <c r="R19" s="104"/>
      <c r="S19" s="104" t="s">
        <v>793</v>
      </c>
      <c r="T19" s="104" t="s">
        <v>859</v>
      </c>
      <c r="U19" s="107"/>
    </row>
    <row r="20" spans="1:21" ht="39" x14ac:dyDescent="0.25">
      <c r="A20" s="11" t="s">
        <v>860</v>
      </c>
      <c r="B20" s="11"/>
      <c r="C20" s="11" t="s">
        <v>861</v>
      </c>
      <c r="D20" s="11" t="s">
        <v>862</v>
      </c>
      <c r="E20" s="11"/>
      <c r="F20" s="98" t="s">
        <v>863</v>
      </c>
      <c r="G20" s="11"/>
      <c r="H20" s="11" t="s">
        <v>793</v>
      </c>
      <c r="I20" s="11" t="s">
        <v>793</v>
      </c>
      <c r="J20" s="11" t="s">
        <v>793</v>
      </c>
      <c r="K20" s="11"/>
      <c r="L20" s="103">
        <v>43980</v>
      </c>
      <c r="M20" s="11" t="s">
        <v>858</v>
      </c>
      <c r="N20" s="11"/>
      <c r="O20" s="11"/>
      <c r="P20" s="11"/>
      <c r="Q20" s="11" t="s">
        <v>793</v>
      </c>
      <c r="R20" s="11"/>
      <c r="S20" s="11" t="s">
        <v>793</v>
      </c>
      <c r="T20" s="11"/>
      <c r="U20" s="11"/>
    </row>
    <row r="21" spans="1:21" ht="26" x14ac:dyDescent="0.25">
      <c r="A21" s="96" t="s">
        <v>864</v>
      </c>
      <c r="B21" s="96" t="s">
        <v>865</v>
      </c>
      <c r="C21" s="96" t="s">
        <v>866</v>
      </c>
      <c r="D21" s="11" t="s">
        <v>867</v>
      </c>
      <c r="E21" s="96" t="s">
        <v>868</v>
      </c>
      <c r="G21" s="96" t="s">
        <v>796</v>
      </c>
      <c r="H21" s="96" t="s">
        <v>796</v>
      </c>
      <c r="I21" s="96" t="s">
        <v>796</v>
      </c>
      <c r="J21" s="96" t="s">
        <v>273</v>
      </c>
      <c r="K21" s="96" t="s">
        <v>869</v>
      </c>
      <c r="M21" s="96" t="s">
        <v>870</v>
      </c>
      <c r="N21" s="96" t="s">
        <v>871</v>
      </c>
      <c r="O21" s="96" t="s">
        <v>872</v>
      </c>
      <c r="P21" s="96" t="s">
        <v>796</v>
      </c>
      <c r="Q21" s="96" t="s">
        <v>796</v>
      </c>
      <c r="R21" s="11" t="s">
        <v>873</v>
      </c>
      <c r="S21" s="96" t="s">
        <v>874</v>
      </c>
      <c r="T21" s="96" t="s">
        <v>273</v>
      </c>
    </row>
    <row r="22" spans="1:21" ht="39" x14ac:dyDescent="0.25">
      <c r="A22" s="96" t="s">
        <v>875</v>
      </c>
      <c r="B22" s="96" t="s">
        <v>876</v>
      </c>
      <c r="C22" s="96" t="s">
        <v>801</v>
      </c>
      <c r="D22" s="11" t="s">
        <v>877</v>
      </c>
      <c r="F22" s="98" t="s">
        <v>878</v>
      </c>
    </row>
    <row r="23" spans="1:21" ht="26" x14ac:dyDescent="0.25">
      <c r="A23" s="11" t="s">
        <v>879</v>
      </c>
      <c r="B23" s="11"/>
      <c r="C23" s="11"/>
      <c r="D23" s="11"/>
      <c r="E23" s="11"/>
      <c r="G23" s="11"/>
      <c r="H23" s="11"/>
      <c r="I23" s="11"/>
      <c r="J23" s="11"/>
      <c r="K23" s="11"/>
      <c r="L23" s="11"/>
      <c r="M23" s="11"/>
      <c r="N23" s="11"/>
      <c r="O23" s="11"/>
      <c r="P23" s="11"/>
      <c r="Q23" s="11"/>
      <c r="R23" s="11"/>
      <c r="S23" s="11"/>
      <c r="T23" s="11"/>
      <c r="U23" s="11"/>
    </row>
    <row r="24" spans="1:21" ht="58" x14ac:dyDescent="0.25">
      <c r="A24" s="11" t="s">
        <v>880</v>
      </c>
      <c r="B24" s="11"/>
      <c r="C24" s="11"/>
      <c r="D24" s="11"/>
      <c r="E24" s="11"/>
      <c r="F24" s="108" t="s">
        <v>881</v>
      </c>
      <c r="G24" s="11"/>
      <c r="H24" s="11"/>
      <c r="I24" s="11"/>
      <c r="J24" s="11"/>
      <c r="K24" s="11"/>
      <c r="L24" s="11"/>
      <c r="M24" s="11"/>
      <c r="N24" s="11"/>
      <c r="O24" s="11"/>
      <c r="P24" s="11"/>
      <c r="Q24" s="11"/>
      <c r="R24" s="11"/>
      <c r="S24" s="11"/>
      <c r="T24" s="11"/>
      <c r="U24" s="11"/>
    </row>
  </sheetData>
  <mergeCells count="1">
    <mergeCell ref="A1:D1"/>
  </mergeCells>
  <hyperlinks>
    <hyperlink ref="F24" r:id="rId1" display="https://teams.microsoft.com/l/file/96F57003-9AAE-4AF1-A79C-2EF36CF9E06D?tenantId=0693b5ba-4b18-4d7b-9341-f32f400a5494&amp;fileType=docx&amp;objectUrl=https%3A%2F%2Fdoimspp.sharepoint.com%2Fsites%2Ffws-FF05D00000-saltmarsh-sparrow%2FShared%20Documents%2FGeneral%2FImplementation%20Opportunities%2FS.3591%20WRDA%202020%20Reported%20-%20FWS%20Provisions%20of%20Interest%20to%20IR1.docx&amp;baseUrl=https%3A%2F%2Fdoimspp.sharepoint.com%2Fsites%2Ffws-FF05D00000-saltmarsh-sparrow&amp;serviceName=teams&amp;threadId=19:a297797d525d4cc7a413691ff600f91b@thread.skype&amp;groupId=928fceef-3f9c-49d8-91d3-a54898b06f96 "/>
    <hyperlink ref="F11" r:id="rId2"/>
    <hyperlink ref="F20" r:id="rId3"/>
    <hyperlink ref="F13" r:id="rId4"/>
    <hyperlink ref="F10" r:id="rId5"/>
    <hyperlink ref="F18" r:id="rId6"/>
    <hyperlink ref="F6" r:id="rId7"/>
    <hyperlink ref="F3" r:id="rId8"/>
    <hyperlink ref="F19" r:id="rId9"/>
    <hyperlink ref="F4" r:id="rId10"/>
    <hyperlink ref="F5" r:id="rId11"/>
    <hyperlink ref="F15" r:id="rId12"/>
    <hyperlink ref="F22" r:id="rId13"/>
    <hyperlink ref="F9" r:id="rId14"/>
    <hyperlink ref="F8" r:id="rId15"/>
    <hyperlink ref="F17" r:id="rId16"/>
    <hyperlink ref="C17"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22"/>
  <sheetViews>
    <sheetView workbookViewId="0">
      <selection activeCell="F6" sqref="F6"/>
    </sheetView>
  </sheetViews>
  <sheetFormatPr defaultColWidth="14.453125" defaultRowHeight="15.75" customHeight="1" x14ac:dyDescent="0.3"/>
  <cols>
    <col min="1" max="1" width="19" style="18" bestFit="1" customWidth="1"/>
    <col min="2" max="2" width="14.453125" style="18"/>
    <col min="3" max="3" width="27.1796875" style="18" bestFit="1" customWidth="1"/>
    <col min="4" max="4" width="20.7265625" style="18" customWidth="1"/>
    <col min="5" max="5" width="55.453125" style="18" bestFit="1" customWidth="1"/>
    <col min="6" max="6" width="37.54296875" style="18" customWidth="1"/>
    <col min="7" max="7" width="34.81640625" style="18" bestFit="1" customWidth="1"/>
    <col min="8" max="16384" width="14.453125" style="18"/>
  </cols>
  <sheetData>
    <row r="1" spans="1:24" ht="15.75" customHeight="1" x14ac:dyDescent="0.45">
      <c r="A1" s="180" t="s">
        <v>33</v>
      </c>
      <c r="B1" s="180"/>
      <c r="C1" s="180"/>
      <c r="D1" s="180"/>
      <c r="E1" s="180"/>
      <c r="F1" s="180"/>
    </row>
    <row r="2" spans="1:24" s="24" customFormat="1" ht="15.75" customHeight="1" x14ac:dyDescent="0.35">
      <c r="A2" s="83" t="s">
        <v>34</v>
      </c>
      <c r="B2" s="83" t="s">
        <v>35</v>
      </c>
      <c r="C2" s="83" t="s">
        <v>36</v>
      </c>
      <c r="D2" s="83" t="s">
        <v>37</v>
      </c>
      <c r="E2" s="83" t="s">
        <v>3</v>
      </c>
      <c r="F2" s="83" t="s">
        <v>38</v>
      </c>
      <c r="G2" s="84"/>
      <c r="H2" s="84"/>
      <c r="I2" s="84"/>
      <c r="J2" s="84"/>
      <c r="K2" s="84"/>
      <c r="L2" s="85"/>
      <c r="M2" s="85"/>
      <c r="N2" s="85"/>
      <c r="O2" s="85"/>
      <c r="P2" s="85"/>
      <c r="Q2" s="85"/>
      <c r="R2" s="85"/>
      <c r="S2" s="85"/>
      <c r="T2" s="85"/>
      <c r="U2" s="85"/>
      <c r="V2" s="85"/>
      <c r="W2" s="85"/>
      <c r="X2" s="85"/>
    </row>
    <row r="3" spans="1:24" s="24" customFormat="1" ht="15.75" customHeight="1" x14ac:dyDescent="0.35">
      <c r="A3" s="86" t="s">
        <v>39</v>
      </c>
      <c r="B3" s="86" t="s">
        <v>40</v>
      </c>
      <c r="C3" s="86" t="s">
        <v>41</v>
      </c>
      <c r="D3" s="86" t="s">
        <v>42</v>
      </c>
      <c r="E3" s="86" t="s">
        <v>43</v>
      </c>
      <c r="F3" s="86" t="s">
        <v>44</v>
      </c>
    </row>
    <row r="4" spans="1:24" s="24" customFormat="1" ht="15.75" customHeight="1" x14ac:dyDescent="0.35">
      <c r="A4" s="86" t="s">
        <v>45</v>
      </c>
      <c r="B4" s="86" t="s">
        <v>46</v>
      </c>
      <c r="C4" s="86" t="s">
        <v>47</v>
      </c>
      <c r="D4" s="86" t="s">
        <v>48</v>
      </c>
      <c r="E4" s="86" t="s">
        <v>49</v>
      </c>
      <c r="F4" s="86" t="s">
        <v>44</v>
      </c>
    </row>
    <row r="5" spans="1:24" s="24" customFormat="1" ht="15.75" customHeight="1" x14ac:dyDescent="0.35">
      <c r="A5" s="86" t="s">
        <v>50</v>
      </c>
      <c r="B5" s="86" t="s">
        <v>46</v>
      </c>
      <c r="C5" s="91" t="s">
        <v>51</v>
      </c>
      <c r="D5" s="24" t="s">
        <v>52</v>
      </c>
      <c r="E5" s="24" t="s">
        <v>53</v>
      </c>
      <c r="F5" s="24" t="s">
        <v>44</v>
      </c>
    </row>
    <row r="6" spans="1:24" s="24" customFormat="1" ht="15.75" customHeight="1" x14ac:dyDescent="0.35">
      <c r="A6" s="86" t="s">
        <v>54</v>
      </c>
      <c r="B6" s="86" t="s">
        <v>55</v>
      </c>
      <c r="C6" s="86" t="s">
        <v>56</v>
      </c>
      <c r="D6" s="86" t="s">
        <v>57</v>
      </c>
      <c r="E6" s="86" t="s">
        <v>58</v>
      </c>
      <c r="F6" s="86" t="s">
        <v>59</v>
      </c>
    </row>
    <row r="7" spans="1:24" s="24" customFormat="1" ht="15.75" customHeight="1" x14ac:dyDescent="0.35">
      <c r="A7" s="86" t="s">
        <v>60</v>
      </c>
      <c r="B7" s="86" t="s">
        <v>40</v>
      </c>
    </row>
    <row r="8" spans="1:24" s="24" customFormat="1" ht="15.75" customHeight="1" x14ac:dyDescent="0.35">
      <c r="A8" s="86" t="s">
        <v>61</v>
      </c>
      <c r="B8" s="86" t="s">
        <v>55</v>
      </c>
    </row>
    <row r="9" spans="1:24" s="24" customFormat="1" ht="15.75" customHeight="1" x14ac:dyDescent="0.35">
      <c r="A9" s="86" t="s">
        <v>62</v>
      </c>
      <c r="B9" s="86" t="s">
        <v>46</v>
      </c>
      <c r="C9" s="86" t="s">
        <v>63</v>
      </c>
      <c r="D9" s="86" t="s">
        <v>64</v>
      </c>
      <c r="E9" s="86" t="s">
        <v>65</v>
      </c>
      <c r="F9" s="86" t="s">
        <v>44</v>
      </c>
    </row>
    <row r="10" spans="1:24" s="24" customFormat="1" ht="15.75" customHeight="1" x14ac:dyDescent="0.35">
      <c r="A10" s="86" t="s">
        <v>66</v>
      </c>
      <c r="B10" s="86" t="s">
        <v>67</v>
      </c>
      <c r="C10" s="86" t="s">
        <v>68</v>
      </c>
      <c r="D10" s="86" t="s">
        <v>69</v>
      </c>
      <c r="E10" s="86" t="s">
        <v>70</v>
      </c>
      <c r="F10" s="86" t="s">
        <v>44</v>
      </c>
    </row>
    <row r="11" spans="1:24" s="24" customFormat="1" ht="15.75" customHeight="1" x14ac:dyDescent="0.35">
      <c r="A11" s="86" t="s">
        <v>71</v>
      </c>
      <c r="B11" s="86" t="s">
        <v>72</v>
      </c>
      <c r="C11" s="86" t="s">
        <v>73</v>
      </c>
      <c r="D11" s="86" t="s">
        <v>74</v>
      </c>
      <c r="E11" s="86" t="s">
        <v>75</v>
      </c>
      <c r="F11" s="86" t="s">
        <v>44</v>
      </c>
    </row>
    <row r="12" spans="1:24" ht="15.75" customHeight="1" x14ac:dyDescent="0.3">
      <c r="A12" s="18" t="s">
        <v>76</v>
      </c>
    </row>
    <row r="14" spans="1:24" s="82" customFormat="1" ht="15.75" customHeight="1" x14ac:dyDescent="0.45">
      <c r="A14" s="179" t="s">
        <v>77</v>
      </c>
      <c r="B14" s="179"/>
      <c r="C14" s="179"/>
      <c r="D14" s="179"/>
      <c r="E14" s="179"/>
      <c r="F14" s="179"/>
    </row>
    <row r="15" spans="1:24" s="24" customFormat="1" ht="15.75" customHeight="1" x14ac:dyDescent="0.35">
      <c r="A15" s="87" t="s">
        <v>34</v>
      </c>
      <c r="B15" s="87" t="s">
        <v>35</v>
      </c>
      <c r="C15" s="87" t="s">
        <v>36</v>
      </c>
      <c r="D15" s="87" t="s">
        <v>37</v>
      </c>
      <c r="E15" s="87" t="s">
        <v>3</v>
      </c>
      <c r="F15" s="87" t="s">
        <v>38</v>
      </c>
      <c r="G15" s="88" t="s">
        <v>78</v>
      </c>
      <c r="H15" s="88"/>
      <c r="I15" s="88"/>
      <c r="J15" s="88"/>
      <c r="K15" s="88"/>
      <c r="L15" s="85"/>
      <c r="M15" s="85"/>
      <c r="N15" s="85"/>
      <c r="O15" s="85"/>
      <c r="P15" s="85"/>
      <c r="Q15" s="85"/>
      <c r="R15" s="85"/>
      <c r="S15" s="85"/>
      <c r="T15" s="85"/>
      <c r="U15" s="85"/>
      <c r="V15" s="85"/>
      <c r="W15" s="85"/>
      <c r="X15" s="85"/>
    </row>
    <row r="16" spans="1:24" s="24" customFormat="1" ht="15.75" customHeight="1" x14ac:dyDescent="0.35">
      <c r="A16" s="24" t="s">
        <v>79</v>
      </c>
      <c r="G16" s="24" t="s">
        <v>80</v>
      </c>
    </row>
    <row r="17" spans="1:7" s="24" customFormat="1" ht="15.75" customHeight="1" x14ac:dyDescent="0.35">
      <c r="A17" s="24" t="s">
        <v>81</v>
      </c>
      <c r="G17" s="24" t="s">
        <v>82</v>
      </c>
    </row>
    <row r="18" spans="1:7" s="24" customFormat="1" ht="15.75" customHeight="1" x14ac:dyDescent="0.35">
      <c r="A18" s="24" t="s">
        <v>83</v>
      </c>
      <c r="G18" s="24" t="s">
        <v>84</v>
      </c>
    </row>
    <row r="19" spans="1:7" s="24" customFormat="1" ht="15.75" customHeight="1" x14ac:dyDescent="0.35">
      <c r="A19" s="24" t="s">
        <v>85</v>
      </c>
      <c r="G19" s="24" t="s">
        <v>84</v>
      </c>
    </row>
    <row r="20" spans="1:7" s="24" customFormat="1" ht="15.75" customHeight="1" x14ac:dyDescent="0.35"/>
    <row r="21" spans="1:7" s="24" customFormat="1" ht="15.75" customHeight="1" x14ac:dyDescent="0.35"/>
    <row r="22" spans="1:7" s="24" customFormat="1" ht="15.75" customHeight="1" x14ac:dyDescent="0.35"/>
  </sheetData>
  <mergeCells count="2">
    <mergeCell ref="A14:F14"/>
    <mergeCell ref="A1:F1"/>
  </mergeCells>
  <hyperlinks>
    <hyperlink ref="C5" r:id="rId1"/>
  </hyperlinks>
  <pageMargins left="0" right="0" top="0" bottom="0" header="0" footer="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33"/>
  <sheetViews>
    <sheetView workbookViewId="0">
      <selection activeCell="F7" sqref="F7"/>
    </sheetView>
  </sheetViews>
  <sheetFormatPr defaultColWidth="14.453125" defaultRowHeight="15.5" x14ac:dyDescent="0.25"/>
  <cols>
    <col min="1" max="1" width="33.7265625" style="36" customWidth="1"/>
    <col min="2" max="2" width="29" style="41" customWidth="1"/>
    <col min="3" max="3" width="11.54296875" style="36" customWidth="1"/>
    <col min="4" max="4" width="14.26953125" style="36" customWidth="1"/>
    <col min="5" max="5" width="16.1796875" style="36" customWidth="1"/>
    <col min="6" max="6" width="16.81640625" style="36" customWidth="1"/>
    <col min="7" max="7" width="14.7265625" style="36" customWidth="1"/>
    <col min="8" max="8" width="69.54296875" style="36" customWidth="1"/>
    <col min="9" max="16384" width="14.453125" style="36"/>
  </cols>
  <sheetData>
    <row r="1" spans="1:8" ht="46.5" x14ac:dyDescent="0.25">
      <c r="A1" s="14" t="s">
        <v>86</v>
      </c>
      <c r="B1" s="14" t="s">
        <v>87</v>
      </c>
      <c r="C1" s="14" t="s">
        <v>88</v>
      </c>
      <c r="D1" s="14" t="s">
        <v>89</v>
      </c>
      <c r="E1" s="14" t="s">
        <v>90</v>
      </c>
      <c r="F1" s="90" t="s">
        <v>91</v>
      </c>
      <c r="G1" s="14" t="s">
        <v>92</v>
      </c>
      <c r="H1" s="14" t="s">
        <v>93</v>
      </c>
    </row>
    <row r="2" spans="1:8" ht="31" x14ac:dyDescent="0.25">
      <c r="A2" s="36" t="s">
        <v>94</v>
      </c>
      <c r="B2" s="36"/>
      <c r="D2" s="36" t="s">
        <v>95</v>
      </c>
      <c r="E2" s="37" t="s">
        <v>96</v>
      </c>
      <c r="F2" s="36" t="s">
        <v>97</v>
      </c>
    </row>
    <row r="3" spans="1:8" ht="30.75" customHeight="1" x14ac:dyDescent="0.25">
      <c r="A3" s="36" t="s">
        <v>98</v>
      </c>
      <c r="B3" s="36" t="s">
        <v>99</v>
      </c>
      <c r="C3" s="36" t="s">
        <v>12</v>
      </c>
      <c r="D3" s="36" t="s">
        <v>100</v>
      </c>
      <c r="E3" s="37" t="s">
        <v>101</v>
      </c>
      <c r="F3" s="36" t="s">
        <v>102</v>
      </c>
    </row>
    <row r="4" spans="1:8" ht="29.25" customHeight="1" x14ac:dyDescent="0.25">
      <c r="A4" s="36" t="s">
        <v>103</v>
      </c>
      <c r="B4" s="36" t="s">
        <v>104</v>
      </c>
      <c r="D4" s="36" t="s">
        <v>100</v>
      </c>
      <c r="E4" s="37">
        <v>44301</v>
      </c>
      <c r="F4" s="36" t="s">
        <v>102</v>
      </c>
    </row>
    <row r="5" spans="1:8" ht="30" customHeight="1" x14ac:dyDescent="0.25">
      <c r="A5" s="36" t="s">
        <v>105</v>
      </c>
      <c r="B5" s="36" t="s">
        <v>106</v>
      </c>
      <c r="C5" s="36" t="s">
        <v>12</v>
      </c>
      <c r="D5" s="36" t="s">
        <v>100</v>
      </c>
      <c r="E5" s="37"/>
      <c r="F5" s="36" t="s">
        <v>107</v>
      </c>
      <c r="H5" s="36" t="s">
        <v>108</v>
      </c>
    </row>
    <row r="6" spans="1:8" ht="49.5" customHeight="1" x14ac:dyDescent="0.25">
      <c r="A6" s="36" t="s">
        <v>109</v>
      </c>
      <c r="B6" s="36" t="s">
        <v>110</v>
      </c>
      <c r="C6" s="38"/>
      <c r="D6" s="36" t="s">
        <v>111</v>
      </c>
      <c r="E6" s="37" t="s">
        <v>101</v>
      </c>
      <c r="F6" s="36" t="s">
        <v>107</v>
      </c>
    </row>
    <row r="7" spans="1:8" ht="46.5" x14ac:dyDescent="0.25">
      <c r="A7" s="36" t="s">
        <v>112</v>
      </c>
      <c r="B7" s="89" t="s">
        <v>113</v>
      </c>
      <c r="C7" s="36" t="s">
        <v>12</v>
      </c>
      <c r="D7" s="36" t="s">
        <v>114</v>
      </c>
      <c r="E7" s="37">
        <v>44347</v>
      </c>
      <c r="F7" s="36" t="s">
        <v>115</v>
      </c>
      <c r="H7" s="36" t="s">
        <v>116</v>
      </c>
    </row>
    <row r="8" spans="1:8" ht="42" customHeight="1" x14ac:dyDescent="0.25">
      <c r="A8" s="36" t="s">
        <v>117</v>
      </c>
      <c r="B8" s="36" t="s">
        <v>118</v>
      </c>
      <c r="C8" s="36" t="s">
        <v>12</v>
      </c>
      <c r="D8" s="36" t="s">
        <v>111</v>
      </c>
      <c r="E8" s="37">
        <v>44347</v>
      </c>
      <c r="F8" s="36" t="s">
        <v>107</v>
      </c>
      <c r="H8" s="36" t="s">
        <v>119</v>
      </c>
    </row>
    <row r="9" spans="1:8" ht="60" customHeight="1" x14ac:dyDescent="0.25">
      <c r="A9" s="36" t="s">
        <v>120</v>
      </c>
      <c r="B9" s="110" t="s">
        <v>121</v>
      </c>
      <c r="D9" s="36" t="s">
        <v>122</v>
      </c>
      <c r="E9" s="37"/>
      <c r="F9" s="36" t="s">
        <v>107</v>
      </c>
      <c r="H9" s="36" t="s">
        <v>123</v>
      </c>
    </row>
    <row r="10" spans="1:8" ht="62" x14ac:dyDescent="0.25">
      <c r="A10" s="36" t="s">
        <v>124</v>
      </c>
      <c r="B10" s="36" t="s">
        <v>125</v>
      </c>
      <c r="C10" s="36" t="s">
        <v>12</v>
      </c>
      <c r="D10" s="36" t="s">
        <v>126</v>
      </c>
      <c r="E10" s="37" t="s">
        <v>127</v>
      </c>
      <c r="F10" s="36" t="s">
        <v>107</v>
      </c>
      <c r="H10" s="36" t="s">
        <v>128</v>
      </c>
    </row>
    <row r="11" spans="1:8" ht="50" x14ac:dyDescent="0.25">
      <c r="A11" s="36" t="s">
        <v>129</v>
      </c>
      <c r="B11" s="109" t="s">
        <v>130</v>
      </c>
      <c r="D11" s="36" t="s">
        <v>131</v>
      </c>
      <c r="E11" s="37" t="s">
        <v>132</v>
      </c>
      <c r="F11" s="36" t="s">
        <v>107</v>
      </c>
      <c r="H11" s="36" t="s">
        <v>133</v>
      </c>
    </row>
    <row r="12" spans="1:8" x14ac:dyDescent="0.25">
      <c r="A12" s="36" t="s">
        <v>134</v>
      </c>
      <c r="B12" s="36" t="s">
        <v>135</v>
      </c>
      <c r="D12" s="36" t="s">
        <v>111</v>
      </c>
      <c r="E12" s="37" t="s">
        <v>101</v>
      </c>
      <c r="F12" s="36" t="s">
        <v>115</v>
      </c>
      <c r="H12" s="36" t="s">
        <v>136</v>
      </c>
    </row>
    <row r="13" spans="1:8" ht="73.5" customHeight="1" x14ac:dyDescent="0.25">
      <c r="A13" s="36" t="s">
        <v>137</v>
      </c>
      <c r="B13" s="39" t="s">
        <v>138</v>
      </c>
      <c r="C13" s="36" t="s">
        <v>12</v>
      </c>
      <c r="D13" s="36" t="s">
        <v>139</v>
      </c>
      <c r="E13" s="37">
        <v>44265</v>
      </c>
      <c r="F13" s="36" t="s">
        <v>115</v>
      </c>
      <c r="H13" s="36" t="s">
        <v>140</v>
      </c>
    </row>
    <row r="14" spans="1:8" ht="20.25" customHeight="1" x14ac:dyDescent="0.25">
      <c r="A14" s="36" t="s">
        <v>141</v>
      </c>
      <c r="B14" s="36" t="s">
        <v>142</v>
      </c>
      <c r="D14" s="36" t="s">
        <v>143</v>
      </c>
      <c r="E14" s="37">
        <v>44294</v>
      </c>
      <c r="F14" s="36" t="s">
        <v>115</v>
      </c>
      <c r="H14" s="36" t="s">
        <v>144</v>
      </c>
    </row>
    <row r="15" spans="1:8" ht="43.5" customHeight="1" x14ac:dyDescent="0.25">
      <c r="A15" s="36" t="s">
        <v>145</v>
      </c>
      <c r="B15" s="36" t="s">
        <v>146</v>
      </c>
      <c r="D15" s="36" t="s">
        <v>147</v>
      </c>
      <c r="E15" s="37">
        <v>44274</v>
      </c>
      <c r="F15" s="36" t="s">
        <v>115</v>
      </c>
      <c r="H15" s="36" t="s">
        <v>148</v>
      </c>
    </row>
    <row r="16" spans="1:8" ht="32.25" customHeight="1" x14ac:dyDescent="0.25">
      <c r="A16" s="36" t="s">
        <v>149</v>
      </c>
      <c r="B16" s="36" t="s">
        <v>150</v>
      </c>
      <c r="C16" s="36" t="s">
        <v>12</v>
      </c>
      <c r="D16" s="36" t="s">
        <v>151</v>
      </c>
      <c r="E16" s="37">
        <v>44281</v>
      </c>
      <c r="F16" s="36" t="s">
        <v>115</v>
      </c>
      <c r="H16" s="36" t="s">
        <v>152</v>
      </c>
    </row>
    <row r="17" spans="1:6" ht="47.25" customHeight="1" x14ac:dyDescent="0.25">
      <c r="A17" s="36" t="s">
        <v>153</v>
      </c>
      <c r="B17" s="40" t="s">
        <v>154</v>
      </c>
      <c r="D17" s="36" t="s">
        <v>111</v>
      </c>
      <c r="E17" s="37">
        <v>44267</v>
      </c>
      <c r="F17" s="36" t="s">
        <v>115</v>
      </c>
    </row>
    <row r="18" spans="1:6" ht="34.5" customHeight="1" x14ac:dyDescent="0.25">
      <c r="A18" s="36" t="s">
        <v>155</v>
      </c>
      <c r="B18" s="41" t="s">
        <v>156</v>
      </c>
      <c r="C18" s="36" t="s">
        <v>12</v>
      </c>
      <c r="E18" s="37">
        <v>44272</v>
      </c>
      <c r="F18" s="36" t="s">
        <v>115</v>
      </c>
    </row>
    <row r="19" spans="1:6" x14ac:dyDescent="0.25">
      <c r="B19" s="36"/>
    </row>
    <row r="20" spans="1:6" x14ac:dyDescent="0.25">
      <c r="B20" s="36"/>
    </row>
    <row r="21" spans="1:6" x14ac:dyDescent="0.25">
      <c r="B21" s="36"/>
    </row>
    <row r="22" spans="1:6" x14ac:dyDescent="0.25">
      <c r="B22" s="36"/>
    </row>
    <row r="23" spans="1:6" x14ac:dyDescent="0.25">
      <c r="B23" s="36"/>
    </row>
    <row r="24" spans="1:6" x14ac:dyDescent="0.25">
      <c r="B24" s="36"/>
    </row>
    <row r="25" spans="1:6" x14ac:dyDescent="0.25">
      <c r="B25" s="36"/>
    </row>
    <row r="26" spans="1:6" x14ac:dyDescent="0.25">
      <c r="B26" s="36"/>
    </row>
    <row r="27" spans="1:6" x14ac:dyDescent="0.25">
      <c r="B27" s="36"/>
    </row>
    <row r="28" spans="1:6" x14ac:dyDescent="0.25">
      <c r="B28" s="36"/>
    </row>
    <row r="29" spans="1:6" x14ac:dyDescent="0.25">
      <c r="B29" s="36"/>
    </row>
    <row r="30" spans="1:6" x14ac:dyDescent="0.25">
      <c r="B30" s="36"/>
    </row>
    <row r="31" spans="1:6" x14ac:dyDescent="0.25">
      <c r="B31" s="36"/>
    </row>
    <row r="32" spans="1:6" x14ac:dyDescent="0.25">
      <c r="B32" s="36"/>
    </row>
    <row r="33" spans="2:2" x14ac:dyDescent="0.25">
      <c r="B33" s="36"/>
    </row>
  </sheetData>
  <conditionalFormatting sqref="F2:F998">
    <cfRule type="containsText" dxfId="21" priority="4" operator="containsText" text="Completed">
      <formula>NOT(ISERROR(SEARCH("Completed",F2)))</formula>
    </cfRule>
  </conditionalFormatting>
  <conditionalFormatting sqref="F2:F998">
    <cfRule type="containsText" dxfId="20" priority="3" operator="containsText" text="Not Started">
      <formula>NOT(ISERROR(SEARCH("Not Started",F2)))</formula>
    </cfRule>
  </conditionalFormatting>
  <conditionalFormatting sqref="F2:F998">
    <cfRule type="containsText" dxfId="19" priority="2" operator="containsText" text="Ongoing">
      <formula>NOT(ISERROR(SEARCH("Ongoing",F2)))</formula>
    </cfRule>
  </conditionalFormatting>
  <conditionalFormatting sqref="F1:F998">
    <cfRule type="containsText" dxfId="18" priority="1" operator="containsText" text="In progress">
      <formula>NOT(ISERROR(SEARCH("In progress",F1)))</formula>
    </cfRule>
  </conditionalFormatting>
  <dataValidations count="1">
    <dataValidation type="list" allowBlank="1" sqref="F2:F1048576">
      <formula1>"In progress,Canceled,Completed,Need more info,Postponed,Not Started,Ongoing"</formula1>
    </dataValidation>
  </dataValidations>
  <hyperlinks>
    <hyperlink ref="B11" r:id="rId1" location="gid=842122076"/>
  </hyperlinks>
  <pageMargins left="0" right="0" top="0" bottom="0" header="0" footer="0"/>
  <pageSetup orientation="portrait" horizontalDpi="1200" verticalDpi="1200"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5"/>
  <sheetViews>
    <sheetView topLeftCell="A3" workbookViewId="0">
      <selection activeCell="G6" sqref="G6"/>
    </sheetView>
  </sheetViews>
  <sheetFormatPr defaultColWidth="30.54296875" defaultRowHeight="13" x14ac:dyDescent="0.3"/>
  <cols>
    <col min="1" max="1" width="30.54296875" style="18"/>
    <col min="2" max="2" width="30.1796875" style="18" bestFit="1" customWidth="1"/>
    <col min="3" max="3" width="65.54296875" style="18" customWidth="1"/>
    <col min="4" max="4" width="22" style="18" customWidth="1"/>
    <col min="5" max="5" width="30.54296875" style="18"/>
    <col min="6" max="6" width="23.453125" style="18" bestFit="1" customWidth="1"/>
    <col min="7" max="7" width="13.81640625" style="18" bestFit="1" customWidth="1"/>
    <col min="8" max="8" width="17.453125" style="18" bestFit="1" customWidth="1"/>
    <col min="9" max="9" width="30.54296875" style="18"/>
    <col min="10" max="10" width="14.453125" style="18" bestFit="1" customWidth="1"/>
    <col min="11" max="11" width="22.54296875" style="18" bestFit="1" customWidth="1"/>
    <col min="12" max="12" width="15" style="18" bestFit="1" customWidth="1"/>
    <col min="13" max="13" width="19" style="18" bestFit="1" customWidth="1"/>
    <col min="14" max="16384" width="30.54296875" style="18"/>
  </cols>
  <sheetData>
    <row r="1" spans="1:19" s="43" customFormat="1" ht="23.5" x14ac:dyDescent="0.55000000000000004">
      <c r="A1" s="182" t="s">
        <v>157</v>
      </c>
      <c r="B1" s="182"/>
      <c r="C1" s="182"/>
      <c r="D1" s="182"/>
      <c r="E1" s="182"/>
      <c r="F1" s="182"/>
      <c r="G1" s="182"/>
      <c r="H1" s="182"/>
      <c r="I1" s="182"/>
      <c r="J1" s="182"/>
      <c r="K1" s="182"/>
      <c r="L1" s="182"/>
      <c r="M1" s="182"/>
      <c r="N1" s="42"/>
      <c r="O1" s="42"/>
      <c r="P1" s="42"/>
      <c r="Q1" s="42"/>
      <c r="R1" s="42"/>
      <c r="S1" s="42"/>
    </row>
    <row r="2" spans="1:19" s="24" customFormat="1" ht="15.5" x14ac:dyDescent="0.35">
      <c r="A2" s="95" t="s">
        <v>86</v>
      </c>
      <c r="B2" s="92" t="s">
        <v>158</v>
      </c>
      <c r="C2" s="92" t="s">
        <v>159</v>
      </c>
      <c r="D2" s="13" t="s">
        <v>160</v>
      </c>
      <c r="E2" s="13" t="s">
        <v>161</v>
      </c>
      <c r="F2" s="13" t="s">
        <v>90</v>
      </c>
      <c r="G2" s="15" t="s">
        <v>91</v>
      </c>
      <c r="H2" s="13" t="s">
        <v>92</v>
      </c>
      <c r="I2" s="13" t="s">
        <v>93</v>
      </c>
    </row>
    <row r="3" spans="1:19" ht="42" customHeight="1" x14ac:dyDescent="0.3">
      <c r="A3" s="43" t="s">
        <v>162</v>
      </c>
      <c r="B3" s="18" t="s">
        <v>163</v>
      </c>
      <c r="C3" s="18" t="s">
        <v>164</v>
      </c>
      <c r="D3" s="43" t="s">
        <v>165</v>
      </c>
      <c r="E3" s="43" t="s">
        <v>166</v>
      </c>
      <c r="F3" s="44">
        <v>44342</v>
      </c>
      <c r="G3" s="11" t="s">
        <v>115</v>
      </c>
      <c r="H3" s="44">
        <v>44337</v>
      </c>
      <c r="I3" s="43"/>
    </row>
    <row r="4" spans="1:19" ht="39" x14ac:dyDescent="0.3">
      <c r="A4" s="43" t="s">
        <v>167</v>
      </c>
      <c r="B4" s="18" t="s">
        <v>163</v>
      </c>
      <c r="C4" s="18" t="s">
        <v>168</v>
      </c>
      <c r="D4" s="43" t="s">
        <v>169</v>
      </c>
      <c r="E4" s="43" t="s">
        <v>166</v>
      </c>
      <c r="F4" s="43"/>
      <c r="G4" s="11" t="s">
        <v>107</v>
      </c>
      <c r="H4" s="43"/>
      <c r="I4" s="43"/>
    </row>
    <row r="5" spans="1:19" ht="39" x14ac:dyDescent="0.3">
      <c r="A5" s="43" t="s">
        <v>170</v>
      </c>
      <c r="B5" s="91" t="s">
        <v>171</v>
      </c>
      <c r="C5" s="43" t="s">
        <v>172</v>
      </c>
      <c r="D5" s="43" t="s">
        <v>173</v>
      </c>
      <c r="E5" s="43" t="s">
        <v>174</v>
      </c>
      <c r="F5" s="44">
        <v>44342</v>
      </c>
      <c r="G5" s="11" t="s">
        <v>107</v>
      </c>
      <c r="H5" s="43"/>
      <c r="I5" s="43"/>
    </row>
    <row r="6" spans="1:19" ht="26" x14ac:dyDescent="0.3">
      <c r="A6" s="43" t="s">
        <v>175</v>
      </c>
      <c r="B6" s="18" t="s">
        <v>176</v>
      </c>
      <c r="C6" s="18" t="s">
        <v>177</v>
      </c>
      <c r="D6" s="43" t="s">
        <v>178</v>
      </c>
      <c r="E6" s="43" t="s">
        <v>179</v>
      </c>
      <c r="F6" s="43"/>
      <c r="G6" s="11" t="s">
        <v>115</v>
      </c>
      <c r="H6" s="43"/>
      <c r="I6" s="43"/>
    </row>
    <row r="7" spans="1:19" ht="26" x14ac:dyDescent="0.3">
      <c r="A7" s="43" t="s">
        <v>180</v>
      </c>
      <c r="B7" s="18" t="s">
        <v>181</v>
      </c>
      <c r="C7" s="43" t="s">
        <v>182</v>
      </c>
      <c r="D7" s="43" t="s">
        <v>178</v>
      </c>
      <c r="E7" s="43" t="s">
        <v>183</v>
      </c>
      <c r="F7" s="45">
        <v>44362</v>
      </c>
      <c r="G7" s="11" t="s">
        <v>107</v>
      </c>
      <c r="H7" s="43"/>
      <c r="I7" s="43"/>
    </row>
    <row r="8" spans="1:19" ht="26" x14ac:dyDescent="0.3">
      <c r="A8" s="43" t="s">
        <v>184</v>
      </c>
      <c r="B8" s="18" t="s">
        <v>185</v>
      </c>
      <c r="C8" s="18" t="s">
        <v>186</v>
      </c>
      <c r="D8" s="43" t="s">
        <v>178</v>
      </c>
      <c r="E8" s="43" t="s">
        <v>187</v>
      </c>
      <c r="F8" s="43" t="s">
        <v>188</v>
      </c>
      <c r="G8" s="11" t="s">
        <v>107</v>
      </c>
      <c r="H8" s="43"/>
      <c r="I8" s="43"/>
    </row>
    <row r="9" spans="1:19" ht="15" customHeight="1" x14ac:dyDescent="0.3">
      <c r="A9" s="43" t="s">
        <v>189</v>
      </c>
      <c r="B9" s="18" t="s">
        <v>190</v>
      </c>
      <c r="C9" s="18" t="s">
        <v>191</v>
      </c>
      <c r="D9" s="43" t="s">
        <v>192</v>
      </c>
      <c r="E9" s="43" t="s">
        <v>193</v>
      </c>
      <c r="F9" s="46">
        <v>44348</v>
      </c>
      <c r="G9" s="11" t="s">
        <v>107</v>
      </c>
      <c r="H9" s="43"/>
      <c r="I9" s="43"/>
    </row>
    <row r="10" spans="1:19" ht="41.25" customHeight="1" x14ac:dyDescent="0.3">
      <c r="A10" s="43" t="s">
        <v>194</v>
      </c>
      <c r="B10" s="18" t="s">
        <v>195</v>
      </c>
      <c r="C10" s="43" t="s">
        <v>196</v>
      </c>
      <c r="D10" s="18" t="s">
        <v>197</v>
      </c>
      <c r="E10" s="18" t="s">
        <v>198</v>
      </c>
      <c r="F10" s="18" t="s">
        <v>199</v>
      </c>
      <c r="G10" s="11" t="s">
        <v>115</v>
      </c>
    </row>
    <row r="11" spans="1:19" ht="26" x14ac:dyDescent="0.3">
      <c r="A11" s="18" t="s">
        <v>200</v>
      </c>
      <c r="B11" s="18" t="s">
        <v>201</v>
      </c>
      <c r="C11" s="43" t="s">
        <v>202</v>
      </c>
      <c r="E11" s="18" t="s">
        <v>203</v>
      </c>
    </row>
    <row r="12" spans="1:19" x14ac:dyDescent="0.3">
      <c r="A12" s="18" t="s">
        <v>204</v>
      </c>
      <c r="G12" s="117" t="s">
        <v>107</v>
      </c>
    </row>
    <row r="20" spans="1:15" s="47" customFormat="1" ht="23.5" x14ac:dyDescent="0.55000000000000004">
      <c r="A20" s="181" t="s">
        <v>205</v>
      </c>
      <c r="B20" s="181"/>
      <c r="C20" s="181"/>
      <c r="D20" s="181"/>
      <c r="E20" s="181"/>
      <c r="F20" s="181"/>
      <c r="G20" s="181"/>
      <c r="H20" s="181"/>
      <c r="I20" s="181"/>
      <c r="J20" s="181"/>
      <c r="K20" s="181"/>
      <c r="L20" s="181"/>
      <c r="M20" s="181"/>
    </row>
    <row r="21" spans="1:15" s="51" customFormat="1" ht="26" x14ac:dyDescent="0.3">
      <c r="A21" s="93" t="s">
        <v>206</v>
      </c>
      <c r="B21" s="93" t="s">
        <v>207</v>
      </c>
      <c r="C21" s="93" t="s">
        <v>208</v>
      </c>
      <c r="D21" s="48" t="s">
        <v>209</v>
      </c>
      <c r="E21" s="48" t="s">
        <v>210</v>
      </c>
      <c r="F21" s="48" t="s">
        <v>211</v>
      </c>
      <c r="G21" s="49" t="s">
        <v>212</v>
      </c>
      <c r="H21" s="49" t="s">
        <v>213</v>
      </c>
      <c r="I21" s="49" t="s">
        <v>214</v>
      </c>
      <c r="J21" s="49" t="s">
        <v>215</v>
      </c>
      <c r="K21" s="50" t="s">
        <v>216</v>
      </c>
      <c r="L21" s="50" t="s">
        <v>217</v>
      </c>
      <c r="M21" s="50" t="s">
        <v>218</v>
      </c>
      <c r="O21" s="52"/>
    </row>
    <row r="22" spans="1:15" ht="16.5" x14ac:dyDescent="0.45">
      <c r="A22" s="18" t="s">
        <v>219</v>
      </c>
      <c r="B22" s="18" t="s">
        <v>220</v>
      </c>
      <c r="C22" s="18" t="s">
        <v>221</v>
      </c>
      <c r="E22" s="18" t="s">
        <v>222</v>
      </c>
      <c r="G22" s="18" t="s">
        <v>50</v>
      </c>
      <c r="H22" s="18" t="s">
        <v>223</v>
      </c>
      <c r="I22" s="91" t="s">
        <v>51</v>
      </c>
      <c r="J22" s="94" t="s">
        <v>52</v>
      </c>
    </row>
    <row r="23" spans="1:15" ht="16.5" x14ac:dyDescent="0.45">
      <c r="A23" s="18" t="s">
        <v>219</v>
      </c>
      <c r="B23" s="18" t="s">
        <v>224</v>
      </c>
      <c r="C23" s="18" t="s">
        <v>225</v>
      </c>
      <c r="E23" s="18" t="s">
        <v>222</v>
      </c>
      <c r="G23" s="18" t="s">
        <v>50</v>
      </c>
      <c r="H23" s="18" t="s">
        <v>223</v>
      </c>
      <c r="I23" s="91" t="s">
        <v>51</v>
      </c>
      <c r="J23" s="94" t="s">
        <v>52</v>
      </c>
    </row>
    <row r="24" spans="1:15" ht="40.5" x14ac:dyDescent="0.45">
      <c r="A24" s="18" t="s">
        <v>219</v>
      </c>
      <c r="B24" s="18" t="s">
        <v>226</v>
      </c>
      <c r="C24" s="43" t="s">
        <v>227</v>
      </c>
      <c r="E24" s="18" t="s">
        <v>228</v>
      </c>
      <c r="G24" s="18" t="s">
        <v>50</v>
      </c>
      <c r="H24" s="18" t="s">
        <v>223</v>
      </c>
      <c r="I24" s="91" t="s">
        <v>51</v>
      </c>
      <c r="J24" s="94" t="s">
        <v>52</v>
      </c>
    </row>
    <row r="25" spans="1:15" ht="16.5" x14ac:dyDescent="0.45">
      <c r="A25" s="18" t="s">
        <v>219</v>
      </c>
      <c r="B25" s="18" t="s">
        <v>229</v>
      </c>
      <c r="C25" s="18" t="s">
        <v>230</v>
      </c>
      <c r="E25" s="18" t="s">
        <v>231</v>
      </c>
      <c r="G25" s="18" t="s">
        <v>50</v>
      </c>
      <c r="H25" s="18" t="s">
        <v>223</v>
      </c>
      <c r="I25" s="91" t="s">
        <v>51</v>
      </c>
      <c r="J25" s="94" t="s">
        <v>52</v>
      </c>
    </row>
  </sheetData>
  <mergeCells count="2">
    <mergeCell ref="A20:M20"/>
    <mergeCell ref="A1:M1"/>
  </mergeCells>
  <conditionalFormatting sqref="G3:G10">
    <cfRule type="cellIs" dxfId="17" priority="7" operator="equal">
      <formula>"In progress"</formula>
    </cfRule>
  </conditionalFormatting>
  <conditionalFormatting sqref="G3:G10">
    <cfRule type="cellIs" dxfId="16" priority="8" operator="equal">
      <formula>"Completed"</formula>
    </cfRule>
  </conditionalFormatting>
  <conditionalFormatting sqref="G3:G10">
    <cfRule type="cellIs" dxfId="15" priority="9" operator="equal">
      <formula>"Postponed"</formula>
    </cfRule>
  </conditionalFormatting>
  <conditionalFormatting sqref="G3:G10">
    <cfRule type="cellIs" dxfId="14" priority="10" operator="equal">
      <formula>"Canceled"</formula>
    </cfRule>
  </conditionalFormatting>
  <conditionalFormatting sqref="G3:G10">
    <cfRule type="cellIs" dxfId="13" priority="11" operator="equal">
      <formula>"Not Started"</formula>
    </cfRule>
  </conditionalFormatting>
  <conditionalFormatting sqref="G3:G10">
    <cfRule type="cellIs" dxfId="12" priority="12" operator="equal">
      <formula>"Need more info"</formula>
    </cfRule>
  </conditionalFormatting>
  <conditionalFormatting sqref="H21">
    <cfRule type="cellIs" dxfId="11" priority="1" operator="equal">
      <formula>"In progress"</formula>
    </cfRule>
  </conditionalFormatting>
  <conditionalFormatting sqref="H21">
    <cfRule type="cellIs" dxfId="10" priority="2" operator="equal">
      <formula>"Completed"</formula>
    </cfRule>
  </conditionalFormatting>
  <conditionalFormatting sqref="H21">
    <cfRule type="cellIs" dxfId="9" priority="3" operator="equal">
      <formula>"Postponed"</formula>
    </cfRule>
  </conditionalFormatting>
  <conditionalFormatting sqref="H21">
    <cfRule type="cellIs" dxfId="8" priority="4" operator="equal">
      <formula>"Canceled"</formula>
    </cfRule>
  </conditionalFormatting>
  <conditionalFormatting sqref="H21">
    <cfRule type="cellIs" dxfId="7" priority="5" operator="equal">
      <formula>"Not Started"</formula>
    </cfRule>
  </conditionalFormatting>
  <conditionalFormatting sqref="H21">
    <cfRule type="cellIs" dxfId="6" priority="6" operator="equal">
      <formula>"Need more info"</formula>
    </cfRule>
  </conditionalFormatting>
  <dataValidations count="1">
    <dataValidation type="list" allowBlank="1" sqref="G2:G10 H21">
      <formula1>"In progress,Canceled,Completed,Need more info,Postponed,Not Started,Ongoing"</formula1>
    </dataValidation>
  </dataValidations>
  <hyperlinks>
    <hyperlink ref="I22" r:id="rId1"/>
    <hyperlink ref="I23" r:id="rId2"/>
    <hyperlink ref="I24" r:id="rId3"/>
    <hyperlink ref="I25" r:id="rId4"/>
    <hyperlink ref="B5" r:id="rId5"/>
  </hyperlinks>
  <pageMargins left="0.7" right="0.7" top="0.75" bottom="0.75" header="0.3" footer="0.3"/>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pane xSplit="1" topLeftCell="B1" activePane="topRight" state="frozen"/>
      <selection pane="topRight" activeCell="H9" sqref="H9"/>
    </sheetView>
  </sheetViews>
  <sheetFormatPr defaultColWidth="9.1796875" defaultRowHeight="13" x14ac:dyDescent="0.3"/>
  <cols>
    <col min="1" max="1" width="17.54296875" style="54" bestFit="1" customWidth="1"/>
    <col min="2" max="2" width="65.7265625" style="54" bestFit="1" customWidth="1"/>
    <col min="3" max="3" width="9.1796875" style="54" bestFit="1" customWidth="1"/>
    <col min="4" max="4" width="35.453125" style="54" bestFit="1" customWidth="1"/>
    <col min="5" max="5" width="76.1796875" style="18" customWidth="1"/>
    <col min="6" max="6" width="98.1796875" style="54" hidden="1" customWidth="1"/>
    <col min="7" max="7" width="37.453125" style="54" hidden="1" customWidth="1"/>
    <col min="8" max="8" width="36.7265625" style="54" customWidth="1"/>
    <col min="9" max="9" width="30" style="54" bestFit="1" customWidth="1"/>
    <col min="10" max="10" width="25" style="54" customWidth="1"/>
    <col min="11" max="16384" width="9.1796875" style="54"/>
  </cols>
  <sheetData>
    <row r="1" spans="1:12" s="53" customFormat="1" ht="15.5" x14ac:dyDescent="0.35">
      <c r="A1" s="53" t="s">
        <v>232</v>
      </c>
      <c r="B1" s="183" t="s">
        <v>233</v>
      </c>
      <c r="C1" s="183"/>
      <c r="D1" s="183"/>
      <c r="E1" s="183"/>
      <c r="F1" s="183"/>
      <c r="G1" s="183"/>
      <c r="H1" s="183"/>
      <c r="I1" s="183"/>
      <c r="J1" s="183"/>
      <c r="K1" s="183"/>
      <c r="L1" s="183"/>
    </row>
    <row r="2" spans="1:12" s="53" customFormat="1" ht="15.5" x14ac:dyDescent="0.35">
      <c r="A2" s="53" t="s">
        <v>234</v>
      </c>
      <c r="B2" s="183" t="s">
        <v>235</v>
      </c>
      <c r="C2" s="183"/>
      <c r="D2" s="183"/>
      <c r="E2" s="183"/>
      <c r="F2" s="183"/>
      <c r="G2" s="183"/>
      <c r="H2" s="183"/>
      <c r="I2" s="183"/>
      <c r="J2" s="183"/>
      <c r="K2" s="183"/>
      <c r="L2" s="183"/>
    </row>
    <row r="3" spans="1:12" x14ac:dyDescent="0.3">
      <c r="B3" s="55"/>
      <c r="C3" s="55"/>
      <c r="D3" s="55"/>
      <c r="E3" s="56"/>
      <c r="F3" s="55"/>
      <c r="G3" s="55"/>
      <c r="H3" s="55"/>
      <c r="I3" s="55"/>
      <c r="J3" s="55"/>
      <c r="K3" s="55"/>
    </row>
    <row r="4" spans="1:12" s="57" customFormat="1" ht="29" x14ac:dyDescent="0.35">
      <c r="A4" s="57" t="s">
        <v>236</v>
      </c>
      <c r="B4" s="57" t="s">
        <v>237</v>
      </c>
      <c r="C4" s="57" t="s">
        <v>238</v>
      </c>
      <c r="D4" s="57" t="s">
        <v>239</v>
      </c>
      <c r="E4" s="58" t="s">
        <v>240</v>
      </c>
      <c r="F4" s="59" t="s">
        <v>241</v>
      </c>
      <c r="G4" s="60" t="s">
        <v>242</v>
      </c>
      <c r="H4" s="57" t="s">
        <v>243</v>
      </c>
      <c r="I4" s="57" t="s">
        <v>244</v>
      </c>
      <c r="J4" s="57" t="s">
        <v>245</v>
      </c>
    </row>
    <row r="5" spans="1:12" s="53" customFormat="1" ht="78" customHeight="1" x14ac:dyDescent="0.35">
      <c r="A5" s="53" t="s">
        <v>246</v>
      </c>
      <c r="B5" s="53" t="s">
        <v>247</v>
      </c>
      <c r="C5" s="61">
        <v>44288</v>
      </c>
      <c r="D5" s="61">
        <v>44407</v>
      </c>
      <c r="E5" s="62" t="s">
        <v>248</v>
      </c>
      <c r="F5" s="63" t="s">
        <v>249</v>
      </c>
      <c r="G5" s="64" t="s">
        <v>250</v>
      </c>
      <c r="H5" s="62" t="s">
        <v>251</v>
      </c>
      <c r="I5" s="171" t="s">
        <v>252</v>
      </c>
      <c r="J5" s="53" t="s">
        <v>253</v>
      </c>
    </row>
    <row r="6" spans="1:12" s="53" customFormat="1" ht="31.5" customHeight="1" x14ac:dyDescent="0.35">
      <c r="A6" s="53" t="s">
        <v>254</v>
      </c>
      <c r="B6" s="53" t="s">
        <v>255</v>
      </c>
      <c r="C6" s="61">
        <v>44288</v>
      </c>
      <c r="D6" s="61">
        <v>44407</v>
      </c>
      <c r="E6" s="62" t="s">
        <v>256</v>
      </c>
      <c r="F6" s="63" t="s">
        <v>257</v>
      </c>
      <c r="G6" s="64" t="s">
        <v>258</v>
      </c>
      <c r="H6" s="53" t="s">
        <v>259</v>
      </c>
    </row>
    <row r="7" spans="1:12" s="53" customFormat="1" ht="62" x14ac:dyDescent="0.35">
      <c r="A7" s="53" t="s">
        <v>260</v>
      </c>
      <c r="B7" s="53" t="s">
        <v>261</v>
      </c>
      <c r="C7" s="61">
        <v>44288</v>
      </c>
      <c r="D7" s="61">
        <v>44560</v>
      </c>
      <c r="E7" s="62" t="s">
        <v>262</v>
      </c>
      <c r="F7" s="63" t="s">
        <v>263</v>
      </c>
      <c r="G7" s="64" t="s">
        <v>264</v>
      </c>
      <c r="H7" s="168" t="s">
        <v>265</v>
      </c>
    </row>
    <row r="8" spans="1:12" s="53" customFormat="1" ht="29" x14ac:dyDescent="0.35">
      <c r="A8" s="53" t="s">
        <v>266</v>
      </c>
      <c r="B8" s="53" t="s">
        <v>267</v>
      </c>
      <c r="C8" s="61">
        <v>44288</v>
      </c>
      <c r="D8" s="61">
        <v>44377</v>
      </c>
      <c r="E8" s="62" t="s">
        <v>268</v>
      </c>
      <c r="F8" s="63" t="s">
        <v>257</v>
      </c>
      <c r="G8" s="64" t="s">
        <v>269</v>
      </c>
      <c r="H8" s="168" t="s">
        <v>270</v>
      </c>
    </row>
    <row r="9" spans="1:12" s="53" customFormat="1" ht="43.5" x14ac:dyDescent="0.35">
      <c r="A9" s="53" t="s">
        <v>271</v>
      </c>
      <c r="B9" s="53" t="s">
        <v>272</v>
      </c>
      <c r="C9" s="53" t="s">
        <v>273</v>
      </c>
      <c r="D9" s="61">
        <v>44377</v>
      </c>
      <c r="E9" s="62" t="s">
        <v>274</v>
      </c>
      <c r="F9" s="63" t="s">
        <v>257</v>
      </c>
      <c r="G9" s="64" t="s">
        <v>275</v>
      </c>
      <c r="H9" s="53" t="s">
        <v>276</v>
      </c>
    </row>
    <row r="10" spans="1:12" s="53" customFormat="1" ht="46.5" x14ac:dyDescent="0.35">
      <c r="A10" s="53" t="s">
        <v>277</v>
      </c>
      <c r="B10" s="53" t="s">
        <v>278</v>
      </c>
      <c r="C10" s="53" t="s">
        <v>273</v>
      </c>
      <c r="D10" s="61">
        <v>44560</v>
      </c>
      <c r="E10" s="62" t="s">
        <v>279</v>
      </c>
      <c r="F10" s="63" t="s">
        <v>257</v>
      </c>
      <c r="G10" s="64" t="s">
        <v>280</v>
      </c>
      <c r="H10" s="168" t="s">
        <v>265</v>
      </c>
    </row>
    <row r="11" spans="1:12" s="53" customFormat="1" ht="81.75" customHeight="1" x14ac:dyDescent="0.35">
      <c r="A11" s="53" t="s">
        <v>281</v>
      </c>
      <c r="B11" s="53" t="s">
        <v>282</v>
      </c>
      <c r="C11" s="61" t="s">
        <v>273</v>
      </c>
      <c r="D11" s="61">
        <v>44560</v>
      </c>
      <c r="E11" s="62" t="s">
        <v>283</v>
      </c>
      <c r="F11" s="65" t="s">
        <v>284</v>
      </c>
      <c r="G11" s="64" t="s">
        <v>285</v>
      </c>
      <c r="H11" s="53" t="s">
        <v>286</v>
      </c>
      <c r="I11" s="171" t="s">
        <v>287</v>
      </c>
    </row>
    <row r="12" spans="1:12" s="53" customFormat="1" ht="81.75" customHeight="1" x14ac:dyDescent="0.35">
      <c r="A12" s="53" t="s">
        <v>288</v>
      </c>
      <c r="B12" s="53" t="s">
        <v>282</v>
      </c>
      <c r="C12" s="61" t="s">
        <v>273</v>
      </c>
      <c r="D12" s="61">
        <v>44560</v>
      </c>
      <c r="E12" s="62" t="s">
        <v>283</v>
      </c>
      <c r="F12" s="65" t="s">
        <v>284</v>
      </c>
      <c r="G12" s="64" t="s">
        <v>289</v>
      </c>
      <c r="H12" s="170" t="s">
        <v>290</v>
      </c>
      <c r="I12" s="171" t="s">
        <v>291</v>
      </c>
    </row>
    <row r="13" spans="1:12" s="53" customFormat="1" ht="46.5" x14ac:dyDescent="0.35">
      <c r="A13" s="53" t="s">
        <v>292</v>
      </c>
      <c r="B13" s="53" t="s">
        <v>293</v>
      </c>
      <c r="C13" s="61" t="s">
        <v>273</v>
      </c>
      <c r="D13" s="61">
        <v>44438</v>
      </c>
      <c r="E13" s="62" t="s">
        <v>294</v>
      </c>
      <c r="F13" s="65" t="s">
        <v>284</v>
      </c>
      <c r="G13" s="64" t="s">
        <v>295</v>
      </c>
      <c r="H13" s="169" t="s">
        <v>296</v>
      </c>
    </row>
    <row r="14" spans="1:12" s="53" customFormat="1" ht="49.5" customHeight="1" x14ac:dyDescent="0.35">
      <c r="A14" s="53" t="s">
        <v>297</v>
      </c>
      <c r="B14" s="53" t="s">
        <v>298</v>
      </c>
      <c r="C14" s="53" t="s">
        <v>273</v>
      </c>
      <c r="D14" s="61">
        <v>44407</v>
      </c>
      <c r="E14" s="62" t="s">
        <v>299</v>
      </c>
      <c r="F14" s="65"/>
      <c r="G14" s="64" t="s">
        <v>300</v>
      </c>
      <c r="H14" s="53" t="s">
        <v>301</v>
      </c>
      <c r="I14" s="171" t="s">
        <v>302</v>
      </c>
    </row>
    <row r="15" spans="1:12" x14ac:dyDescent="0.3">
      <c r="E15" s="43"/>
    </row>
    <row r="16" spans="1:12" x14ac:dyDescent="0.3">
      <c r="E16" s="43"/>
    </row>
    <row r="17" spans="1:5" x14ac:dyDescent="0.3">
      <c r="E17" s="43"/>
    </row>
    <row r="26" spans="1:5" s="113" customFormat="1" x14ac:dyDescent="0.3">
      <c r="A26" s="184"/>
      <c r="B26" s="184"/>
      <c r="C26" s="184"/>
      <c r="E26" s="114"/>
    </row>
  </sheetData>
  <mergeCells count="3">
    <mergeCell ref="B1:L1"/>
    <mergeCell ref="B2:L2"/>
    <mergeCell ref="A26:C26"/>
  </mergeCells>
  <hyperlinks>
    <hyperlink ref="I11" r:id="rId1"/>
    <hyperlink ref="I14" r:id="rId2"/>
    <hyperlink ref="I12" r:id="rId3"/>
    <hyperlink ref="I5" r:id="rId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C997"/>
  <sheetViews>
    <sheetView workbookViewId="0">
      <pane ySplit="2" topLeftCell="A3" activePane="bottomLeft" state="frozen"/>
      <selection pane="bottomLeft" activeCell="C10" sqref="C10"/>
    </sheetView>
  </sheetViews>
  <sheetFormatPr defaultColWidth="14.453125" defaultRowHeight="12.5" x14ac:dyDescent="0.25"/>
  <cols>
    <col min="1" max="1" width="33.7265625" customWidth="1"/>
    <col min="2" max="2" width="29" customWidth="1"/>
    <col min="6" max="6" width="16.81640625" customWidth="1"/>
    <col min="7" max="7" width="51.7265625" customWidth="1"/>
  </cols>
  <sheetData>
    <row r="1" spans="1:29" x14ac:dyDescent="0.25">
      <c r="A1" s="185"/>
      <c r="B1" s="185"/>
      <c r="C1" s="185"/>
      <c r="D1" s="185"/>
      <c r="E1" s="185"/>
      <c r="F1" s="185"/>
      <c r="G1" s="185"/>
      <c r="H1" s="174"/>
      <c r="I1" s="174"/>
      <c r="J1" s="174"/>
      <c r="K1" s="174"/>
      <c r="L1" s="174"/>
      <c r="M1" s="174"/>
      <c r="N1" s="174"/>
      <c r="O1" s="174"/>
      <c r="P1" s="174"/>
      <c r="Q1" s="174"/>
      <c r="R1" s="174"/>
      <c r="S1" s="174"/>
      <c r="T1" s="174"/>
      <c r="U1" s="174"/>
      <c r="V1" s="174"/>
      <c r="W1" s="174"/>
      <c r="X1" s="174"/>
      <c r="Y1" s="174"/>
      <c r="Z1" s="174"/>
      <c r="AA1" s="174"/>
      <c r="AB1" s="174"/>
      <c r="AC1" s="174"/>
    </row>
    <row r="2" spans="1:29" ht="39" x14ac:dyDescent="0.3">
      <c r="A2" s="4" t="s">
        <v>86</v>
      </c>
      <c r="B2" s="5" t="str">
        <f>HYPERLINK("https://drive.google.com/open?id=17ltb3NOBFRBd3DbLwRzz_f5vx3uQUf0P","Deliverables/Outcomes")</f>
        <v>Deliverables/Outcomes</v>
      </c>
      <c r="C2" s="3" t="s">
        <v>88</v>
      </c>
      <c r="D2" s="4" t="s">
        <v>89</v>
      </c>
      <c r="E2" s="4" t="s">
        <v>90</v>
      </c>
      <c r="F2" s="4" t="s">
        <v>91</v>
      </c>
      <c r="G2" s="4" t="s">
        <v>93</v>
      </c>
      <c r="H2" s="2"/>
      <c r="I2" s="2"/>
      <c r="J2" s="2"/>
      <c r="K2" s="2"/>
      <c r="L2" s="2"/>
      <c r="M2" s="2"/>
      <c r="N2" s="2"/>
      <c r="O2" s="2"/>
      <c r="P2" s="2"/>
      <c r="Q2" s="2"/>
      <c r="R2" s="2"/>
      <c r="S2" s="2"/>
      <c r="T2" s="2"/>
      <c r="U2" s="2"/>
      <c r="V2" s="2"/>
      <c r="W2" s="2"/>
      <c r="X2" s="2"/>
      <c r="Y2" s="2"/>
      <c r="Z2" s="2"/>
      <c r="AA2" s="2"/>
      <c r="AB2" s="174"/>
      <c r="AC2" s="174"/>
    </row>
    <row r="3" spans="1:29" ht="25.5" x14ac:dyDescent="0.3">
      <c r="A3" s="8" t="s">
        <v>303</v>
      </c>
      <c r="B3" s="9" t="str">
        <f>HYPERLINK("https://docs.google.com/document/d/1kOIjZbNYxUj9VrwWSpVh618X_eM_AD9cU5EFr6A2q-M/edit?usp=sharing","R5 SALS Team Charge/Charter")</f>
        <v>R5 SALS Team Charge/Charter</v>
      </c>
      <c r="C3" s="6" t="s">
        <v>12</v>
      </c>
      <c r="D3" s="8" t="s">
        <v>12</v>
      </c>
      <c r="E3" s="7">
        <v>43679</v>
      </c>
      <c r="F3" s="8" t="s">
        <v>115</v>
      </c>
      <c r="G3" s="8" t="s">
        <v>304</v>
      </c>
      <c r="H3" s="8"/>
      <c r="I3" s="8"/>
      <c r="J3" s="8"/>
      <c r="K3" s="8"/>
      <c r="L3" s="8"/>
      <c r="M3" s="8"/>
      <c r="N3" s="8"/>
      <c r="O3" s="8"/>
      <c r="P3" s="8"/>
      <c r="Q3" s="8"/>
      <c r="R3" s="8"/>
      <c r="S3" s="8"/>
      <c r="T3" s="8"/>
      <c r="U3" s="8"/>
      <c r="V3" s="8"/>
      <c r="W3" s="8"/>
      <c r="X3" s="8"/>
      <c r="Y3" s="8"/>
      <c r="Z3" s="8"/>
      <c r="AA3" s="8"/>
      <c r="AB3" s="174"/>
      <c r="AC3" s="174"/>
    </row>
    <row r="4" spans="1:29" ht="50" x14ac:dyDescent="0.25">
      <c r="A4" s="8" t="s">
        <v>305</v>
      </c>
      <c r="B4" s="9" t="str">
        <f>HYPERLINK("https://docs.google.com/spreadsheets/d/1J2VxwhiTehi-WCZ5a5JemoWA499XhG4YS3X-pvKaF0U/edit?usp=sharing","Population Graphics for communication")</f>
        <v>Population Graphics for communication</v>
      </c>
      <c r="C4" s="8"/>
      <c r="D4" s="8" t="s">
        <v>306</v>
      </c>
      <c r="E4" s="7">
        <v>43705</v>
      </c>
      <c r="F4" s="8" t="s">
        <v>115</v>
      </c>
      <c r="G4" s="8"/>
      <c r="H4" s="8"/>
      <c r="I4" s="8"/>
      <c r="J4" s="8"/>
      <c r="K4" s="8"/>
      <c r="L4" s="8"/>
      <c r="M4" s="8"/>
      <c r="N4" s="8"/>
      <c r="O4" s="8"/>
      <c r="P4" s="8"/>
      <c r="Q4" s="8"/>
      <c r="R4" s="8"/>
      <c r="S4" s="8"/>
      <c r="T4" s="8"/>
      <c r="U4" s="8"/>
      <c r="V4" s="8"/>
      <c r="W4" s="8"/>
      <c r="X4" s="8"/>
      <c r="Y4" s="8"/>
      <c r="Z4" s="8"/>
      <c r="AA4" s="8"/>
      <c r="AB4" s="174"/>
      <c r="AC4" s="174"/>
    </row>
    <row r="5" spans="1:29" ht="25" x14ac:dyDescent="0.25">
      <c r="A5" s="8" t="s">
        <v>307</v>
      </c>
      <c r="B5" s="8" t="s">
        <v>308</v>
      </c>
      <c r="C5" s="8" t="s">
        <v>9</v>
      </c>
      <c r="D5" s="8" t="s">
        <v>309</v>
      </c>
      <c r="E5" s="7">
        <v>43709</v>
      </c>
      <c r="F5" s="1" t="s">
        <v>115</v>
      </c>
      <c r="G5" s="8" t="s">
        <v>310</v>
      </c>
      <c r="H5" s="8"/>
      <c r="I5" s="8"/>
      <c r="J5" s="8"/>
      <c r="K5" s="8"/>
      <c r="L5" s="8"/>
      <c r="M5" s="8"/>
      <c r="N5" s="8"/>
      <c r="O5" s="8"/>
      <c r="P5" s="8"/>
      <c r="Q5" s="8"/>
      <c r="R5" s="8"/>
      <c r="S5" s="8"/>
      <c r="T5" s="8"/>
      <c r="U5" s="8"/>
      <c r="V5" s="8"/>
      <c r="W5" s="8"/>
      <c r="X5" s="8"/>
      <c r="Y5" s="8"/>
      <c r="Z5" s="8"/>
      <c r="AA5" s="8"/>
      <c r="AB5" s="174"/>
      <c r="AC5" s="174"/>
    </row>
    <row r="6" spans="1:29" ht="25.5" x14ac:dyDescent="0.3">
      <c r="A6" s="8" t="s">
        <v>311</v>
      </c>
      <c r="B6" s="9" t="str">
        <f>HYPERLINK("https://docs.google.com/document/d/1ovCcBn7HgcObfq-XonVSmKQgCPPgekzs3G1K8Min6hs/edit?usp=sharing","Species target goal-- pop/range/reproduction, etc.")</f>
        <v>Species target goal-- pop/range/reproduction, etc.</v>
      </c>
      <c r="C6" s="6" t="s">
        <v>12</v>
      </c>
      <c r="D6" s="8" t="s">
        <v>312</v>
      </c>
      <c r="E6" s="7">
        <v>43709</v>
      </c>
      <c r="F6" s="1" t="s">
        <v>115</v>
      </c>
      <c r="G6" s="8"/>
      <c r="H6" s="8"/>
      <c r="I6" s="8"/>
      <c r="J6" s="8"/>
      <c r="K6" s="8"/>
      <c r="L6" s="8"/>
      <c r="M6" s="8"/>
      <c r="N6" s="8"/>
      <c r="O6" s="8"/>
      <c r="P6" s="8"/>
      <c r="Q6" s="8"/>
      <c r="R6" s="8"/>
      <c r="S6" s="8"/>
      <c r="T6" s="8"/>
      <c r="U6" s="8"/>
      <c r="V6" s="8"/>
      <c r="W6" s="8"/>
      <c r="X6" s="8"/>
      <c r="Y6" s="8"/>
      <c r="Z6" s="8"/>
      <c r="AA6" s="8"/>
      <c r="AB6" s="174"/>
      <c r="AC6" s="174"/>
    </row>
    <row r="7" spans="1:29" ht="25" x14ac:dyDescent="0.25">
      <c r="A7" s="8" t="s">
        <v>313</v>
      </c>
      <c r="B7" s="9" t="str">
        <f>HYPERLINK("https://drive.google.com/open?id=1FkOcH3tvexIgPp_KLwcq99oJoFRvzjsHe9dnQvnaa_U","SALS Key Messages")</f>
        <v>SALS Key Messages</v>
      </c>
      <c r="C7" s="8" t="s">
        <v>67</v>
      </c>
      <c r="D7" s="8" t="s">
        <v>314</v>
      </c>
      <c r="E7" s="7">
        <v>43709</v>
      </c>
      <c r="F7" s="8" t="s">
        <v>115</v>
      </c>
      <c r="G7" s="8"/>
      <c r="H7" s="8"/>
      <c r="I7" s="8"/>
      <c r="J7" s="8"/>
      <c r="K7" s="8"/>
      <c r="L7" s="8"/>
      <c r="M7" s="8"/>
      <c r="N7" s="8"/>
      <c r="O7" s="8"/>
      <c r="P7" s="8"/>
      <c r="Q7" s="8"/>
      <c r="R7" s="8"/>
      <c r="S7" s="8"/>
      <c r="T7" s="8"/>
      <c r="U7" s="8"/>
      <c r="V7" s="8"/>
      <c r="W7" s="8"/>
      <c r="X7" s="8"/>
      <c r="Y7" s="8"/>
      <c r="Z7" s="8"/>
      <c r="AA7" s="8"/>
      <c r="AB7" s="174"/>
      <c r="AC7" s="174"/>
    </row>
    <row r="8" spans="1:29" ht="13" x14ac:dyDescent="0.3">
      <c r="A8" s="8" t="s">
        <v>315</v>
      </c>
      <c r="B8" s="9" t="str">
        <f>HYPERLINK("https://docs.google.com/spreadsheets/d/1n8WSKZillE-vQ-K-7J1Oe7VnEgkkorq44FtsWnNCqJM/edit?usp=sharing","Stakeholder Sheet for Wendi")</f>
        <v>Stakeholder Sheet for Wendi</v>
      </c>
      <c r="C8" s="6" t="s">
        <v>12</v>
      </c>
      <c r="D8" s="8" t="s">
        <v>12</v>
      </c>
      <c r="E8" s="7">
        <v>43709</v>
      </c>
      <c r="F8" s="1" t="s">
        <v>107</v>
      </c>
      <c r="G8" s="8" t="s">
        <v>316</v>
      </c>
      <c r="H8" s="8"/>
      <c r="I8" s="8"/>
      <c r="J8" s="8"/>
      <c r="K8" s="8"/>
      <c r="L8" s="8"/>
      <c r="M8" s="8"/>
      <c r="N8" s="8"/>
      <c r="O8" s="8"/>
      <c r="P8" s="8"/>
      <c r="Q8" s="8"/>
      <c r="R8" s="8"/>
      <c r="S8" s="8"/>
      <c r="T8" s="8"/>
      <c r="U8" s="8"/>
      <c r="V8" s="8"/>
      <c r="W8" s="8"/>
      <c r="X8" s="8"/>
      <c r="Y8" s="8"/>
      <c r="Z8" s="8"/>
      <c r="AA8" s="8"/>
      <c r="AB8" s="174"/>
      <c r="AC8" s="174"/>
    </row>
    <row r="9" spans="1:29" ht="25" x14ac:dyDescent="0.25">
      <c r="A9" s="8" t="s">
        <v>317</v>
      </c>
      <c r="B9" s="9" t="str">
        <f>HYPERLINK("https://drive.google.com/open?id=1RvC-sMUEtYga-iH_FAwuRcO96OW4--4tMwOXRlaavDQ","Summary doc (from Aimee)")</f>
        <v>Summary doc (from Aimee)</v>
      </c>
      <c r="C9" s="8" t="s">
        <v>318</v>
      </c>
      <c r="D9" s="8"/>
      <c r="E9" s="7">
        <v>43709</v>
      </c>
      <c r="F9" s="1" t="s">
        <v>115</v>
      </c>
      <c r="G9" s="8" t="s">
        <v>319</v>
      </c>
      <c r="H9" s="8"/>
      <c r="I9" s="8"/>
      <c r="J9" s="8"/>
      <c r="K9" s="8"/>
      <c r="L9" s="8"/>
      <c r="M9" s="8"/>
      <c r="N9" s="8"/>
      <c r="O9" s="8"/>
      <c r="P9" s="8"/>
      <c r="Q9" s="8"/>
      <c r="R9" s="8"/>
      <c r="S9" s="8"/>
      <c r="T9" s="8"/>
      <c r="U9" s="8"/>
      <c r="V9" s="8"/>
      <c r="W9" s="8"/>
      <c r="X9" s="8"/>
      <c r="Y9" s="8"/>
      <c r="Z9" s="8"/>
      <c r="AA9" s="8"/>
      <c r="AB9" s="174"/>
      <c r="AC9" s="174"/>
    </row>
    <row r="10" spans="1:29" ht="37.5" x14ac:dyDescent="0.25">
      <c r="A10" s="8" t="s">
        <v>320</v>
      </c>
      <c r="B10" s="8" t="s">
        <v>321</v>
      </c>
      <c r="C10" s="8" t="s">
        <v>318</v>
      </c>
      <c r="D10" s="8" t="s">
        <v>322</v>
      </c>
      <c r="E10" s="7">
        <v>43739</v>
      </c>
      <c r="F10" s="1" t="s">
        <v>107</v>
      </c>
      <c r="G10" s="8"/>
      <c r="H10" s="8"/>
      <c r="I10" s="8"/>
      <c r="J10" s="8"/>
      <c r="K10" s="8"/>
      <c r="L10" s="8"/>
      <c r="M10" s="8"/>
      <c r="N10" s="8"/>
      <c r="O10" s="8"/>
      <c r="P10" s="8"/>
      <c r="Q10" s="8"/>
      <c r="R10" s="8"/>
      <c r="S10" s="8"/>
      <c r="T10" s="8"/>
      <c r="U10" s="8"/>
      <c r="V10" s="8"/>
      <c r="W10" s="8"/>
      <c r="X10" s="8"/>
      <c r="Y10" s="8"/>
      <c r="Z10" s="8"/>
      <c r="AA10" s="8"/>
      <c r="AB10" s="174"/>
      <c r="AC10" s="174"/>
    </row>
    <row r="11" spans="1:29" ht="25" x14ac:dyDescent="0.25">
      <c r="A11" s="8" t="s">
        <v>323</v>
      </c>
      <c r="B11" s="8"/>
      <c r="C11" s="8"/>
      <c r="D11" s="8" t="s">
        <v>324</v>
      </c>
      <c r="E11" s="7">
        <v>43739</v>
      </c>
      <c r="F11" s="1" t="s">
        <v>107</v>
      </c>
      <c r="G11" s="9" t="str">
        <f>HYPERLINK("https://docs.google.com/spreadsheets/d/1igyLDKk3BNaXi2qLN8xFjA2MFEIugVWLWdwXgZn0YVY/edit?usp=sharing","Reference ACJV doc")</f>
        <v>Reference ACJV doc</v>
      </c>
      <c r="H11" s="8"/>
      <c r="I11" s="8"/>
      <c r="J11" s="8"/>
      <c r="K11" s="8"/>
      <c r="L11" s="8"/>
      <c r="M11" s="8"/>
      <c r="N11" s="8"/>
      <c r="O11" s="8"/>
      <c r="P11" s="8"/>
      <c r="Q11" s="8"/>
      <c r="R11" s="8"/>
      <c r="S11" s="8"/>
      <c r="T11" s="8"/>
      <c r="U11" s="8"/>
      <c r="V11" s="8"/>
      <c r="W11" s="8"/>
      <c r="X11" s="8"/>
      <c r="Y11" s="8"/>
      <c r="Z11" s="8"/>
      <c r="AA11" s="8"/>
      <c r="AB11" s="174"/>
      <c r="AC11" s="174"/>
    </row>
    <row r="12" spans="1:29" ht="25" x14ac:dyDescent="0.25">
      <c r="A12" s="8" t="s">
        <v>325</v>
      </c>
      <c r="B12" s="8" t="s">
        <v>326</v>
      </c>
      <c r="C12" s="8"/>
      <c r="D12" s="8"/>
      <c r="E12" s="8"/>
      <c r="F12" s="2"/>
      <c r="G12" s="8" t="s">
        <v>327</v>
      </c>
      <c r="H12" s="8"/>
      <c r="I12" s="8"/>
      <c r="J12" s="8"/>
      <c r="K12" s="8"/>
      <c r="L12" s="8"/>
      <c r="M12" s="8"/>
      <c r="N12" s="8"/>
      <c r="O12" s="8"/>
      <c r="P12" s="8"/>
      <c r="Q12" s="8"/>
      <c r="R12" s="8"/>
      <c r="S12" s="8"/>
      <c r="T12" s="8"/>
      <c r="U12" s="8"/>
      <c r="V12" s="8"/>
      <c r="W12" s="8"/>
      <c r="X12" s="8"/>
      <c r="Y12" s="8"/>
      <c r="Z12" s="8"/>
      <c r="AA12" s="8"/>
      <c r="AB12" s="174"/>
      <c r="AC12" s="174"/>
    </row>
    <row r="13" spans="1:29" ht="37.5" x14ac:dyDescent="0.25">
      <c r="A13" s="8" t="s">
        <v>328</v>
      </c>
      <c r="B13" s="8"/>
      <c r="C13" s="8"/>
      <c r="D13" s="8"/>
      <c r="E13" s="8"/>
      <c r="F13" s="8"/>
      <c r="G13" s="8"/>
      <c r="H13" s="8"/>
      <c r="I13" s="8"/>
      <c r="J13" s="8"/>
      <c r="K13" s="8"/>
      <c r="L13" s="8"/>
      <c r="M13" s="8"/>
      <c r="N13" s="8"/>
      <c r="O13" s="8"/>
      <c r="P13" s="8"/>
      <c r="Q13" s="8"/>
      <c r="R13" s="8"/>
      <c r="S13" s="8"/>
      <c r="T13" s="8"/>
      <c r="U13" s="8"/>
      <c r="V13" s="8"/>
      <c r="W13" s="8"/>
      <c r="X13" s="8"/>
      <c r="Y13" s="8"/>
      <c r="Z13" s="8"/>
      <c r="AA13" s="8"/>
      <c r="AB13" s="174"/>
      <c r="AC13" s="174"/>
    </row>
    <row r="14" spans="1:29" ht="50" x14ac:dyDescent="0.25">
      <c r="A14" s="8" t="s">
        <v>329</v>
      </c>
      <c r="B14" s="9" t="str">
        <f>HYPERLINK("https://docs.google.com/document/d/1SkmqQqiCVvRmhu0xT31Xqzv-iQyHvcN2JepLxESe3NU/edit?usp=sharing","SALS Promising Conservation Actions")</f>
        <v>SALS Promising Conservation Actions</v>
      </c>
      <c r="C14" s="8" t="s">
        <v>12</v>
      </c>
      <c r="D14" s="8" t="s">
        <v>330</v>
      </c>
      <c r="E14" s="7">
        <v>43709</v>
      </c>
      <c r="F14" s="1" t="s">
        <v>115</v>
      </c>
      <c r="G14" s="8" t="s">
        <v>331</v>
      </c>
      <c r="H14" s="8"/>
      <c r="I14" s="8"/>
      <c r="J14" s="8"/>
      <c r="K14" s="8"/>
      <c r="L14" s="8"/>
      <c r="M14" s="8"/>
      <c r="N14" s="8"/>
      <c r="O14" s="8"/>
      <c r="P14" s="8"/>
      <c r="Q14" s="8"/>
      <c r="R14" s="8"/>
      <c r="S14" s="8"/>
      <c r="T14" s="8"/>
      <c r="U14" s="8"/>
      <c r="V14" s="8"/>
      <c r="W14" s="8"/>
      <c r="X14" s="8"/>
      <c r="Y14" s="8"/>
      <c r="Z14" s="8"/>
      <c r="AA14" s="8"/>
      <c r="AB14" s="174"/>
      <c r="AC14" s="174"/>
    </row>
    <row r="15" spans="1:29" ht="25" x14ac:dyDescent="0.25">
      <c r="A15" s="8" t="s">
        <v>332</v>
      </c>
      <c r="B15" s="8" t="s">
        <v>333</v>
      </c>
      <c r="C15" s="8"/>
      <c r="D15" s="8"/>
      <c r="E15" s="7">
        <v>43709</v>
      </c>
      <c r="F15" s="1" t="s">
        <v>115</v>
      </c>
      <c r="G15" s="8" t="s">
        <v>334</v>
      </c>
      <c r="H15" s="8"/>
      <c r="I15" s="8"/>
      <c r="J15" s="8"/>
      <c r="K15" s="8"/>
      <c r="L15" s="8"/>
      <c r="M15" s="8"/>
      <c r="N15" s="8"/>
      <c r="O15" s="8"/>
      <c r="P15" s="8"/>
      <c r="Q15" s="8"/>
      <c r="R15" s="8"/>
      <c r="S15" s="8"/>
      <c r="T15" s="8"/>
      <c r="U15" s="8"/>
      <c r="V15" s="8"/>
      <c r="W15" s="8"/>
      <c r="X15" s="8"/>
      <c r="Y15" s="8"/>
      <c r="Z15" s="8"/>
      <c r="AA15" s="8"/>
      <c r="AB15" s="174"/>
      <c r="AC15" s="174"/>
    </row>
    <row r="16" spans="1:29" ht="25" x14ac:dyDescent="0.25">
      <c r="A16" s="8" t="s">
        <v>335</v>
      </c>
      <c r="B16" s="8" t="s">
        <v>333</v>
      </c>
      <c r="C16" s="8"/>
      <c r="D16" s="8"/>
      <c r="E16" s="7">
        <v>43709</v>
      </c>
      <c r="F16" s="1" t="s">
        <v>115</v>
      </c>
      <c r="G16" s="8" t="s">
        <v>336</v>
      </c>
      <c r="H16" s="8"/>
      <c r="I16" s="8"/>
      <c r="J16" s="8"/>
      <c r="K16" s="8"/>
      <c r="L16" s="8"/>
      <c r="M16" s="8"/>
      <c r="N16" s="8"/>
      <c r="O16" s="8"/>
      <c r="P16" s="8"/>
      <c r="Q16" s="8"/>
      <c r="R16" s="8"/>
      <c r="S16" s="8"/>
      <c r="T16" s="8"/>
      <c r="U16" s="8"/>
      <c r="V16" s="8"/>
      <c r="W16" s="8"/>
      <c r="X16" s="8"/>
      <c r="Y16" s="8"/>
      <c r="Z16" s="8"/>
      <c r="AA16" s="8"/>
      <c r="AB16" s="174"/>
      <c r="AC16" s="174"/>
    </row>
    <row r="17" spans="1:29" ht="37.5" x14ac:dyDescent="0.25">
      <c r="A17" s="8" t="s">
        <v>337</v>
      </c>
      <c r="B17" s="8"/>
      <c r="C17" s="8"/>
      <c r="D17" s="8"/>
      <c r="E17" s="7">
        <v>43739</v>
      </c>
      <c r="F17" s="8"/>
      <c r="G17" s="8"/>
      <c r="H17" s="8"/>
      <c r="I17" s="8"/>
      <c r="J17" s="8"/>
      <c r="K17" s="8"/>
      <c r="L17" s="8"/>
      <c r="M17" s="8"/>
      <c r="N17" s="8"/>
      <c r="O17" s="8"/>
      <c r="P17" s="8"/>
      <c r="Q17" s="8"/>
      <c r="R17" s="8"/>
      <c r="S17" s="8"/>
      <c r="T17" s="8"/>
      <c r="U17" s="8"/>
      <c r="V17" s="8"/>
      <c r="W17" s="8"/>
      <c r="X17" s="8"/>
      <c r="Y17" s="8"/>
      <c r="Z17" s="8"/>
      <c r="AA17" s="8"/>
      <c r="AB17" s="174"/>
      <c r="AC17" s="174"/>
    </row>
    <row r="18" spans="1:29" ht="25" x14ac:dyDescent="0.25">
      <c r="A18" s="8" t="s">
        <v>338</v>
      </c>
      <c r="B18" s="1" t="s">
        <v>339</v>
      </c>
      <c r="C18" s="8"/>
      <c r="D18" s="8"/>
      <c r="E18" s="8"/>
      <c r="F18" s="2"/>
      <c r="G18" s="8" t="s">
        <v>340</v>
      </c>
      <c r="H18" s="8"/>
      <c r="I18" s="8"/>
      <c r="J18" s="8"/>
      <c r="K18" s="8"/>
      <c r="L18" s="8"/>
      <c r="M18" s="8"/>
      <c r="N18" s="8"/>
      <c r="O18" s="8"/>
      <c r="P18" s="8"/>
      <c r="Q18" s="8"/>
      <c r="R18" s="8"/>
      <c r="S18" s="8"/>
      <c r="T18" s="8"/>
      <c r="U18" s="8"/>
      <c r="V18" s="8"/>
      <c r="W18" s="8"/>
      <c r="X18" s="8"/>
      <c r="Y18" s="8"/>
      <c r="Z18" s="8"/>
      <c r="AA18" s="8"/>
      <c r="AB18" s="174"/>
      <c r="AC18" s="174"/>
    </row>
    <row r="19" spans="1:29" ht="25" x14ac:dyDescent="0.25">
      <c r="A19" s="8" t="s">
        <v>341</v>
      </c>
      <c r="B19" s="8" t="s">
        <v>342</v>
      </c>
      <c r="C19" s="8"/>
      <c r="D19" s="8"/>
      <c r="E19" s="8"/>
      <c r="F19" s="8"/>
      <c r="G19" s="8"/>
      <c r="H19" s="8"/>
      <c r="I19" s="8"/>
      <c r="J19" s="8"/>
      <c r="K19" s="8"/>
      <c r="L19" s="8"/>
      <c r="M19" s="8"/>
      <c r="N19" s="8"/>
      <c r="O19" s="8"/>
      <c r="P19" s="8"/>
      <c r="Q19" s="8"/>
      <c r="R19" s="8"/>
      <c r="S19" s="8"/>
      <c r="T19" s="8"/>
      <c r="U19" s="8"/>
      <c r="V19" s="8"/>
      <c r="W19" s="8"/>
      <c r="X19" s="8"/>
      <c r="Y19" s="8"/>
      <c r="Z19" s="8"/>
      <c r="AA19" s="8"/>
      <c r="AB19" s="174"/>
      <c r="AC19" s="174"/>
    </row>
    <row r="20" spans="1:29" ht="37.5" x14ac:dyDescent="0.25">
      <c r="A20" s="8" t="s">
        <v>343</v>
      </c>
      <c r="B20" s="8"/>
      <c r="C20" s="8"/>
      <c r="D20" s="8"/>
      <c r="E20" s="8"/>
      <c r="F20" s="8"/>
      <c r="G20" s="8"/>
      <c r="H20" s="8"/>
      <c r="I20" s="8"/>
      <c r="J20" s="8"/>
      <c r="K20" s="8"/>
      <c r="L20" s="8"/>
      <c r="M20" s="8"/>
      <c r="N20" s="8"/>
      <c r="O20" s="8"/>
      <c r="P20" s="8"/>
      <c r="Q20" s="8"/>
      <c r="R20" s="8"/>
      <c r="S20" s="8"/>
      <c r="T20" s="8"/>
      <c r="U20" s="8"/>
      <c r="V20" s="8"/>
      <c r="W20" s="8"/>
      <c r="X20" s="8"/>
      <c r="Y20" s="8"/>
      <c r="Z20" s="8"/>
      <c r="AA20" s="8"/>
      <c r="AB20" s="174"/>
      <c r="AC20" s="174"/>
    </row>
    <row r="21" spans="1:29" ht="37.5" x14ac:dyDescent="0.25">
      <c r="A21" s="8" t="s">
        <v>344</v>
      </c>
      <c r="B21" s="8"/>
      <c r="C21" s="8"/>
      <c r="D21" s="8"/>
      <c r="E21" s="8"/>
      <c r="F21" s="8"/>
      <c r="G21" s="8"/>
      <c r="H21" s="8"/>
      <c r="I21" s="8"/>
      <c r="J21" s="8"/>
      <c r="K21" s="8"/>
      <c r="L21" s="8"/>
      <c r="M21" s="8"/>
      <c r="N21" s="8"/>
      <c r="O21" s="8"/>
      <c r="P21" s="8"/>
      <c r="Q21" s="8"/>
      <c r="R21" s="8"/>
      <c r="S21" s="8"/>
      <c r="T21" s="8"/>
      <c r="U21" s="8"/>
      <c r="V21" s="8"/>
      <c r="W21" s="8"/>
      <c r="X21" s="8"/>
      <c r="Y21" s="8"/>
      <c r="Z21" s="8"/>
      <c r="AA21" s="8"/>
      <c r="AB21" s="174"/>
      <c r="AC21" s="174"/>
    </row>
    <row r="22" spans="1:29" ht="37.5" x14ac:dyDescent="0.25">
      <c r="A22" s="8" t="s">
        <v>345</v>
      </c>
      <c r="B22" s="8"/>
      <c r="C22" s="8"/>
      <c r="D22" s="8"/>
      <c r="E22" s="8"/>
      <c r="F22" s="8"/>
      <c r="G22" s="8" t="s">
        <v>346</v>
      </c>
      <c r="H22" s="8"/>
      <c r="I22" s="8"/>
      <c r="J22" s="8"/>
      <c r="K22" s="8"/>
      <c r="L22" s="8"/>
      <c r="M22" s="8"/>
      <c r="N22" s="8"/>
      <c r="O22" s="8"/>
      <c r="P22" s="8"/>
      <c r="Q22" s="8"/>
      <c r="R22" s="8"/>
      <c r="S22" s="8"/>
      <c r="T22" s="8"/>
      <c r="U22" s="8"/>
      <c r="V22" s="8"/>
      <c r="W22" s="8"/>
      <c r="X22" s="8"/>
      <c r="Y22" s="8"/>
      <c r="Z22" s="8"/>
      <c r="AA22" s="8"/>
      <c r="AB22" s="174"/>
      <c r="AC22" s="174"/>
    </row>
    <row r="23" spans="1:29"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174"/>
      <c r="AC23" s="174"/>
    </row>
    <row r="24" spans="1:29"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174"/>
      <c r="AC24" s="174"/>
    </row>
    <row r="25" spans="1:29"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174"/>
      <c r="AC25" s="174"/>
    </row>
    <row r="26" spans="1:29"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174"/>
      <c r="AC26" s="174"/>
    </row>
    <row r="27" spans="1:29"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174"/>
      <c r="AC27" s="174"/>
    </row>
    <row r="28" spans="1:29"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174"/>
      <c r="AC28" s="174"/>
    </row>
    <row r="29" spans="1:29"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174"/>
      <c r="AC29" s="174"/>
    </row>
    <row r="30" spans="1:29"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174"/>
      <c r="AC30" s="174"/>
    </row>
    <row r="31" spans="1:29"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174"/>
      <c r="AC31" s="174"/>
    </row>
    <row r="32" spans="1:29"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174"/>
      <c r="AC32" s="174"/>
    </row>
    <row r="33" spans="1:29"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174"/>
      <c r="AC33" s="174"/>
    </row>
    <row r="34" spans="1:29"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174"/>
      <c r="AC34" s="174"/>
    </row>
    <row r="35" spans="1:29"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174"/>
      <c r="AC35" s="174"/>
    </row>
    <row r="36" spans="1:29"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174"/>
      <c r="AC36" s="174"/>
    </row>
    <row r="37" spans="1:29"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174"/>
      <c r="AC37" s="174"/>
    </row>
    <row r="38" spans="1:29"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174"/>
      <c r="AC38" s="174"/>
    </row>
    <row r="39" spans="1:29"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174"/>
      <c r="AC39" s="174"/>
    </row>
    <row r="40" spans="1:29"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174"/>
      <c r="AC40" s="174"/>
    </row>
    <row r="41" spans="1:29"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174"/>
      <c r="AC41" s="174"/>
    </row>
    <row r="42" spans="1:29"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174"/>
      <c r="AC42" s="174"/>
    </row>
    <row r="43" spans="1:29"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174"/>
      <c r="AC43" s="174"/>
    </row>
    <row r="44" spans="1:29"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174"/>
      <c r="AC44" s="174"/>
    </row>
    <row r="45" spans="1:29"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174"/>
      <c r="AC45" s="174"/>
    </row>
    <row r="46" spans="1:29"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174"/>
      <c r="AC46" s="174"/>
    </row>
    <row r="47" spans="1:29"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174"/>
      <c r="AC47" s="174"/>
    </row>
    <row r="48" spans="1:29"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174"/>
      <c r="AC48" s="174"/>
    </row>
    <row r="49" spans="1:29"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174"/>
      <c r="AC49" s="174"/>
    </row>
    <row r="50" spans="1:29"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174"/>
      <c r="AC50" s="174"/>
    </row>
    <row r="51" spans="1:29"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174"/>
      <c r="AC51" s="174"/>
    </row>
    <row r="52" spans="1:29"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174"/>
      <c r="AC52" s="174"/>
    </row>
    <row r="53" spans="1:29"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174"/>
      <c r="AC53" s="174"/>
    </row>
    <row r="54" spans="1:29" x14ac:dyDescent="0.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174"/>
      <c r="AC54" s="174"/>
    </row>
    <row r="55" spans="1:29"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174"/>
      <c r="AC55" s="174"/>
    </row>
    <row r="56" spans="1:29"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174"/>
      <c r="AC56" s="174"/>
    </row>
    <row r="57" spans="1:29"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174"/>
      <c r="AC57" s="174"/>
    </row>
    <row r="58" spans="1:29"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174"/>
      <c r="AC58" s="174"/>
    </row>
    <row r="59" spans="1:29"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174"/>
      <c r="AC59" s="174"/>
    </row>
    <row r="60" spans="1:29"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174"/>
      <c r="AC60" s="174"/>
    </row>
    <row r="61" spans="1:29"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174"/>
      <c r="AC61" s="174"/>
    </row>
    <row r="62" spans="1:29"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174"/>
      <c r="AC62" s="174"/>
    </row>
    <row r="63" spans="1:29"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174"/>
      <c r="AC63" s="174"/>
    </row>
    <row r="64" spans="1:29" x14ac:dyDescent="0.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174"/>
      <c r="AC64" s="174"/>
    </row>
    <row r="65" spans="1:29" x14ac:dyDescent="0.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174"/>
      <c r="AC65" s="174"/>
    </row>
    <row r="66" spans="1:29" x14ac:dyDescent="0.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174"/>
      <c r="AC66" s="174"/>
    </row>
    <row r="67" spans="1:29" x14ac:dyDescent="0.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174"/>
      <c r="AC67" s="174"/>
    </row>
    <row r="68" spans="1:29" x14ac:dyDescent="0.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174"/>
      <c r="AC68" s="174"/>
    </row>
    <row r="69" spans="1:29" x14ac:dyDescent="0.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174"/>
      <c r="AC69" s="174"/>
    </row>
    <row r="70" spans="1:29" x14ac:dyDescent="0.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174"/>
      <c r="AC70" s="174"/>
    </row>
    <row r="71" spans="1:29" x14ac:dyDescent="0.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174"/>
      <c r="AC71" s="174"/>
    </row>
    <row r="72" spans="1:29" x14ac:dyDescent="0.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174"/>
      <c r="AC72" s="174"/>
    </row>
    <row r="73" spans="1:29" x14ac:dyDescent="0.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174"/>
      <c r="AC73" s="174"/>
    </row>
    <row r="74" spans="1:29" x14ac:dyDescent="0.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174"/>
      <c r="AC74" s="174"/>
    </row>
    <row r="75" spans="1:29" x14ac:dyDescent="0.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174"/>
      <c r="AC75" s="174"/>
    </row>
    <row r="76" spans="1:29" x14ac:dyDescent="0.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174"/>
      <c r="AC76" s="174"/>
    </row>
    <row r="77" spans="1:29" x14ac:dyDescent="0.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174"/>
      <c r="AC77" s="174"/>
    </row>
    <row r="78" spans="1:29" x14ac:dyDescent="0.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174"/>
      <c r="AC78" s="174"/>
    </row>
    <row r="79" spans="1:29" x14ac:dyDescent="0.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174"/>
      <c r="AC79" s="174"/>
    </row>
    <row r="80" spans="1:29"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174"/>
      <c r="AC80" s="174"/>
    </row>
    <row r="81" spans="1:29" x14ac:dyDescent="0.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174"/>
      <c r="AC81" s="174"/>
    </row>
    <row r="82" spans="1:29" x14ac:dyDescent="0.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174"/>
      <c r="AC82" s="174"/>
    </row>
    <row r="83" spans="1:29" x14ac:dyDescent="0.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174"/>
      <c r="AC83" s="174"/>
    </row>
    <row r="84" spans="1:29" x14ac:dyDescent="0.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174"/>
      <c r="AC84" s="174"/>
    </row>
    <row r="85" spans="1:29" x14ac:dyDescent="0.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174"/>
      <c r="AC85" s="174"/>
    </row>
    <row r="86" spans="1:29" x14ac:dyDescent="0.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174"/>
      <c r="AC86" s="174"/>
    </row>
    <row r="87" spans="1:29" x14ac:dyDescent="0.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174"/>
      <c r="AC87" s="174"/>
    </row>
    <row r="88" spans="1:29" x14ac:dyDescent="0.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174"/>
      <c r="AC88" s="174"/>
    </row>
    <row r="89" spans="1:29" x14ac:dyDescent="0.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174"/>
      <c r="AC89" s="174"/>
    </row>
    <row r="90" spans="1:29" x14ac:dyDescent="0.2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174"/>
      <c r="AC90" s="174"/>
    </row>
    <row r="91" spans="1:29" x14ac:dyDescent="0.2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174"/>
      <c r="AC91" s="174"/>
    </row>
    <row r="92" spans="1:29" x14ac:dyDescent="0.2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174"/>
      <c r="AC92" s="174"/>
    </row>
    <row r="93" spans="1:29"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174"/>
      <c r="AC93" s="174"/>
    </row>
    <row r="94" spans="1:29" x14ac:dyDescent="0.2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174"/>
      <c r="AC94" s="174"/>
    </row>
    <row r="95" spans="1:29" x14ac:dyDescent="0.2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174"/>
      <c r="AC95" s="174"/>
    </row>
    <row r="96" spans="1:29" x14ac:dyDescent="0.2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174"/>
      <c r="AC96" s="174"/>
    </row>
    <row r="97" spans="1:29" x14ac:dyDescent="0.2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174"/>
      <c r="AC97" s="174"/>
    </row>
    <row r="98" spans="1:29" x14ac:dyDescent="0.2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174"/>
      <c r="AC98" s="174"/>
    </row>
    <row r="99" spans="1:29" x14ac:dyDescent="0.2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174"/>
      <c r="AC99" s="174"/>
    </row>
    <row r="100" spans="1:29"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174"/>
      <c r="AC100" s="174"/>
    </row>
    <row r="101" spans="1:29"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174"/>
      <c r="AC101" s="174"/>
    </row>
    <row r="102" spans="1:29"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174"/>
      <c r="AC102" s="174"/>
    </row>
    <row r="103" spans="1:29"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174"/>
      <c r="AC103" s="174"/>
    </row>
    <row r="104" spans="1:29"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174"/>
      <c r="AC104" s="174"/>
    </row>
    <row r="105" spans="1:29"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174"/>
      <c r="AC105" s="174"/>
    </row>
    <row r="106" spans="1:29"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174"/>
      <c r="AC106" s="174"/>
    </row>
    <row r="107" spans="1:29"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174"/>
      <c r="AC107" s="174"/>
    </row>
    <row r="108" spans="1:29"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174"/>
      <c r="AC108" s="174"/>
    </row>
    <row r="109" spans="1:2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174"/>
      <c r="AC109" s="174"/>
    </row>
    <row r="110" spans="1:2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174"/>
      <c r="AC110" s="174"/>
    </row>
    <row r="111" spans="1:2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174"/>
      <c r="AC111" s="174"/>
    </row>
    <row r="112" spans="1:2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174"/>
      <c r="AC112" s="174"/>
    </row>
    <row r="113" spans="1:2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174"/>
      <c r="AC113" s="174"/>
    </row>
    <row r="114" spans="1:2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174"/>
      <c r="AC114" s="174"/>
    </row>
    <row r="115" spans="1:2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174"/>
      <c r="AC115" s="174"/>
    </row>
    <row r="116" spans="1:2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174"/>
      <c r="AC116" s="174"/>
    </row>
    <row r="117" spans="1:2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174"/>
      <c r="AC117" s="174"/>
    </row>
    <row r="118" spans="1:2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174"/>
      <c r="AC118" s="174"/>
    </row>
    <row r="119" spans="1:2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174"/>
      <c r="AC119" s="174"/>
    </row>
    <row r="120" spans="1:2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174"/>
      <c r="AC120" s="174"/>
    </row>
    <row r="121" spans="1:2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174"/>
      <c r="AC121" s="174"/>
    </row>
    <row r="122" spans="1:2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174"/>
      <c r="AC122" s="174"/>
    </row>
    <row r="123" spans="1:2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174"/>
      <c r="AC123" s="174"/>
    </row>
    <row r="124" spans="1:2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174"/>
      <c r="AC124" s="174"/>
    </row>
    <row r="125" spans="1:2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174"/>
      <c r="AC125" s="174"/>
    </row>
    <row r="126" spans="1:2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174"/>
      <c r="AC126" s="174"/>
    </row>
    <row r="127" spans="1:2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174"/>
      <c r="AC127" s="174"/>
    </row>
    <row r="128" spans="1:2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174"/>
      <c r="AC128" s="174"/>
    </row>
    <row r="129" spans="1:2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174"/>
      <c r="AC129" s="174"/>
    </row>
    <row r="130" spans="1:2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174"/>
      <c r="AC130" s="174"/>
    </row>
    <row r="131" spans="1:2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174"/>
      <c r="AC131" s="174"/>
    </row>
    <row r="132" spans="1:2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174"/>
      <c r="AC132" s="174"/>
    </row>
    <row r="133" spans="1:2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174"/>
      <c r="AC133" s="174"/>
    </row>
    <row r="134" spans="1:2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174"/>
      <c r="AC134" s="174"/>
    </row>
    <row r="135" spans="1:2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174"/>
      <c r="AC135" s="174"/>
    </row>
    <row r="136" spans="1:2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174"/>
      <c r="AC136" s="174"/>
    </row>
    <row r="137" spans="1:2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174"/>
      <c r="AC137" s="174"/>
    </row>
    <row r="138" spans="1:2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174"/>
      <c r="AC138" s="174"/>
    </row>
    <row r="139" spans="1:2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174"/>
      <c r="AC139" s="174"/>
    </row>
    <row r="140" spans="1:2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174"/>
      <c r="AC140" s="174"/>
    </row>
    <row r="141" spans="1:2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174"/>
      <c r="AC141" s="174"/>
    </row>
    <row r="142" spans="1:2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174"/>
      <c r="AC142" s="174"/>
    </row>
    <row r="143" spans="1:2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174"/>
      <c r="AC143" s="174"/>
    </row>
    <row r="144" spans="1:2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174"/>
      <c r="AC144" s="174"/>
    </row>
    <row r="145" spans="1:29"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174"/>
      <c r="AC145" s="174"/>
    </row>
    <row r="146" spans="1:29"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174"/>
      <c r="AC146" s="174"/>
    </row>
    <row r="147" spans="1:29"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174"/>
      <c r="AC147" s="174"/>
    </row>
    <row r="148" spans="1:29"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174"/>
      <c r="AC148" s="174"/>
    </row>
    <row r="149" spans="1:29"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174"/>
      <c r="AC149" s="174"/>
    </row>
    <row r="150" spans="1:29"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174"/>
      <c r="AC150" s="174"/>
    </row>
    <row r="151" spans="1:29"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174"/>
      <c r="AC151" s="174"/>
    </row>
    <row r="152" spans="1:29"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174"/>
      <c r="AC152" s="174"/>
    </row>
    <row r="153" spans="1:29"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174"/>
      <c r="AC153" s="174"/>
    </row>
    <row r="154" spans="1:29"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174"/>
      <c r="AC154" s="174"/>
    </row>
    <row r="155" spans="1:29"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174"/>
      <c r="AC155" s="174"/>
    </row>
    <row r="156" spans="1:29"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174"/>
      <c r="AC156" s="174"/>
    </row>
    <row r="157" spans="1:29"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174"/>
      <c r="AC157" s="174"/>
    </row>
    <row r="158" spans="1:29"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174"/>
      <c r="AC158" s="174"/>
    </row>
    <row r="159" spans="1:29"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174"/>
      <c r="AC159" s="174"/>
    </row>
    <row r="160" spans="1:29"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174"/>
      <c r="AC160" s="174"/>
    </row>
    <row r="161" spans="1:29"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174"/>
      <c r="AC161" s="174"/>
    </row>
    <row r="162" spans="1:29"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174"/>
      <c r="AC162" s="174"/>
    </row>
    <row r="163" spans="1:29"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174"/>
      <c r="AC163" s="174"/>
    </row>
    <row r="164" spans="1:29"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174"/>
      <c r="AC164" s="174"/>
    </row>
    <row r="165" spans="1:29"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174"/>
      <c r="AC165" s="174"/>
    </row>
    <row r="166" spans="1:29"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174"/>
      <c r="AC166" s="174"/>
    </row>
    <row r="167" spans="1:29"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174"/>
      <c r="AC167" s="174"/>
    </row>
    <row r="168" spans="1:29"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174"/>
      <c r="AC168" s="174"/>
    </row>
    <row r="169" spans="1:29"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174"/>
      <c r="AC169" s="174"/>
    </row>
    <row r="170" spans="1:29"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174"/>
      <c r="AC170" s="174"/>
    </row>
    <row r="171" spans="1:29"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174"/>
      <c r="AC171" s="174"/>
    </row>
    <row r="172" spans="1:29"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174"/>
      <c r="AC172" s="174"/>
    </row>
    <row r="173" spans="1:29"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174"/>
      <c r="AC173" s="174"/>
    </row>
    <row r="174" spans="1:29"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174"/>
      <c r="AC174" s="174"/>
    </row>
    <row r="175" spans="1:29"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174"/>
      <c r="AC175" s="174"/>
    </row>
    <row r="176" spans="1:29"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174"/>
      <c r="AC176" s="174"/>
    </row>
    <row r="177" spans="1:29"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174"/>
      <c r="AC177" s="174"/>
    </row>
    <row r="178" spans="1:29"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174"/>
      <c r="AC178" s="174"/>
    </row>
    <row r="179" spans="1:29"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174"/>
      <c r="AC179" s="174"/>
    </row>
    <row r="180" spans="1:29"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174"/>
      <c r="AC180" s="174"/>
    </row>
    <row r="181" spans="1:29"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174"/>
      <c r="AC181" s="174"/>
    </row>
    <row r="182" spans="1:29"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174"/>
      <c r="AC182" s="174"/>
    </row>
    <row r="183" spans="1:29"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174"/>
      <c r="AC183" s="174"/>
    </row>
    <row r="184" spans="1:29"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174"/>
      <c r="AC184" s="174"/>
    </row>
    <row r="185" spans="1:29"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174"/>
      <c r="AC185" s="174"/>
    </row>
    <row r="186" spans="1:29"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174"/>
      <c r="AC186" s="174"/>
    </row>
    <row r="187" spans="1:29"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174"/>
      <c r="AC187" s="174"/>
    </row>
    <row r="188" spans="1:29"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174"/>
      <c r="AC188" s="174"/>
    </row>
    <row r="189" spans="1:29"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174"/>
      <c r="AC189" s="174"/>
    </row>
    <row r="190" spans="1:29"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174"/>
      <c r="AC190" s="174"/>
    </row>
    <row r="191" spans="1:29"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174"/>
      <c r="AC191" s="174"/>
    </row>
    <row r="192" spans="1:29"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174"/>
      <c r="AC192" s="174"/>
    </row>
    <row r="193" spans="1:29"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174"/>
      <c r="AC193" s="174"/>
    </row>
    <row r="194" spans="1:29"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174"/>
      <c r="AC194" s="174"/>
    </row>
    <row r="195" spans="1:29"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174"/>
      <c r="AC195" s="174"/>
    </row>
    <row r="196" spans="1:29"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174"/>
      <c r="AC196" s="174"/>
    </row>
    <row r="197" spans="1:29"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174"/>
      <c r="AC197" s="174"/>
    </row>
    <row r="198" spans="1:29"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174"/>
      <c r="AC198" s="174"/>
    </row>
    <row r="199" spans="1:29"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174"/>
      <c r="AC199" s="174"/>
    </row>
    <row r="200" spans="1:29"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174"/>
      <c r="AC200" s="174"/>
    </row>
    <row r="201" spans="1:29"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174"/>
      <c r="AC201" s="174"/>
    </row>
    <row r="202" spans="1:29"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174"/>
      <c r="AC202" s="174"/>
    </row>
    <row r="203" spans="1:29"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174"/>
      <c r="AC203" s="174"/>
    </row>
    <row r="204" spans="1:29"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174"/>
      <c r="AC204" s="174"/>
    </row>
    <row r="205" spans="1:29"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174"/>
      <c r="AC205" s="174"/>
    </row>
    <row r="206" spans="1:29"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174"/>
      <c r="AC206" s="174"/>
    </row>
    <row r="207" spans="1:29"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174"/>
      <c r="AC207" s="174"/>
    </row>
    <row r="208" spans="1:29"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174"/>
      <c r="AC208" s="174"/>
    </row>
    <row r="209" spans="1:29"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174"/>
      <c r="AC209" s="174"/>
    </row>
    <row r="210" spans="1:29"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174"/>
      <c r="AC210" s="174"/>
    </row>
    <row r="211" spans="1:29"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174"/>
      <c r="AC211" s="174"/>
    </row>
    <row r="212" spans="1:29"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174"/>
      <c r="AC212" s="174"/>
    </row>
    <row r="213" spans="1:29"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174"/>
      <c r="AC213" s="174"/>
    </row>
    <row r="214" spans="1:29"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174"/>
      <c r="AC214" s="174"/>
    </row>
    <row r="215" spans="1:29"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174"/>
      <c r="AC215" s="174"/>
    </row>
    <row r="216" spans="1:29"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174"/>
      <c r="AC216" s="174"/>
    </row>
    <row r="217" spans="1:29"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174"/>
      <c r="AC217" s="174"/>
    </row>
    <row r="218" spans="1:29"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174"/>
      <c r="AC218" s="174"/>
    </row>
    <row r="219" spans="1:29"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174"/>
      <c r="AC219" s="174"/>
    </row>
    <row r="220" spans="1:29"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174"/>
      <c r="AC220" s="174"/>
    </row>
    <row r="221" spans="1:29"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174"/>
      <c r="AC221" s="174"/>
    </row>
    <row r="222" spans="1:29"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174"/>
      <c r="AC222" s="174"/>
    </row>
    <row r="223" spans="1:29"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174"/>
      <c r="AC223" s="174"/>
    </row>
    <row r="224" spans="1:29"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174"/>
      <c r="AC224" s="174"/>
    </row>
    <row r="225" spans="1:29"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174"/>
      <c r="AC225" s="174"/>
    </row>
    <row r="226" spans="1:29"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174"/>
      <c r="AC226" s="174"/>
    </row>
    <row r="227" spans="1:29"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174"/>
      <c r="AC227" s="174"/>
    </row>
    <row r="228" spans="1:29"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174"/>
      <c r="AC228" s="174"/>
    </row>
    <row r="229" spans="1:29"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174"/>
      <c r="AC229" s="174"/>
    </row>
    <row r="230" spans="1:29"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174"/>
      <c r="AC230" s="174"/>
    </row>
    <row r="231" spans="1:29"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174"/>
      <c r="AC231" s="174"/>
    </row>
    <row r="232" spans="1:29"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174"/>
      <c r="AC232" s="174"/>
    </row>
    <row r="233" spans="1:29"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174"/>
      <c r="AC233" s="174"/>
    </row>
    <row r="234" spans="1:29"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174"/>
      <c r="AC234" s="174"/>
    </row>
    <row r="235" spans="1:29"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174"/>
      <c r="AC235" s="174"/>
    </row>
    <row r="236" spans="1:29"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174"/>
      <c r="AC236" s="174"/>
    </row>
    <row r="237" spans="1:29"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174"/>
      <c r="AC237" s="174"/>
    </row>
    <row r="238" spans="1:29"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174"/>
      <c r="AC238" s="174"/>
    </row>
    <row r="239" spans="1:29"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174"/>
      <c r="AC239" s="174"/>
    </row>
    <row r="240" spans="1:29"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174"/>
      <c r="AC240" s="174"/>
    </row>
    <row r="241" spans="1:29"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174"/>
      <c r="AC241" s="174"/>
    </row>
    <row r="242" spans="1:29"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174"/>
      <c r="AC242" s="174"/>
    </row>
    <row r="243" spans="1:29"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174"/>
      <c r="AC243" s="174"/>
    </row>
    <row r="244" spans="1:29"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174"/>
      <c r="AC244" s="174"/>
    </row>
    <row r="245" spans="1:29"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174"/>
      <c r="AC245" s="174"/>
    </row>
    <row r="246" spans="1:29"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174"/>
      <c r="AC246" s="174"/>
    </row>
    <row r="247" spans="1:29"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174"/>
      <c r="AC247" s="174"/>
    </row>
    <row r="248" spans="1:29"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174"/>
      <c r="AC248" s="174"/>
    </row>
    <row r="249" spans="1:29"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174"/>
      <c r="AC249" s="174"/>
    </row>
    <row r="250" spans="1:29"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174"/>
      <c r="AC250" s="174"/>
    </row>
    <row r="251" spans="1:29"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174"/>
      <c r="AC251" s="174"/>
    </row>
    <row r="252" spans="1:29"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174"/>
      <c r="AC252" s="174"/>
    </row>
    <row r="253" spans="1:29"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174"/>
      <c r="AC253" s="174"/>
    </row>
    <row r="254" spans="1:29"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174"/>
      <c r="AC254" s="174"/>
    </row>
    <row r="255" spans="1:29"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174"/>
      <c r="AC255" s="174"/>
    </row>
    <row r="256" spans="1:29"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174"/>
      <c r="AC256" s="174"/>
    </row>
    <row r="257" spans="1:29"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174"/>
      <c r="AC257" s="174"/>
    </row>
    <row r="258" spans="1:29"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174"/>
      <c r="AC258" s="174"/>
    </row>
    <row r="259" spans="1:29"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174"/>
      <c r="AC259" s="174"/>
    </row>
    <row r="260" spans="1:29"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174"/>
      <c r="AC260" s="174"/>
    </row>
    <row r="261" spans="1:29"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174"/>
      <c r="AC261" s="174"/>
    </row>
    <row r="262" spans="1:29"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174"/>
      <c r="AC262" s="174"/>
    </row>
    <row r="263" spans="1:29"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174"/>
      <c r="AC263" s="174"/>
    </row>
    <row r="264" spans="1:29"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174"/>
      <c r="AC264" s="174"/>
    </row>
    <row r="265" spans="1:29"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174"/>
      <c r="AC265" s="174"/>
    </row>
    <row r="266" spans="1:29"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174"/>
      <c r="AC266" s="174"/>
    </row>
    <row r="267" spans="1:29"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174"/>
      <c r="AC267" s="174"/>
    </row>
    <row r="268" spans="1:29"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174"/>
      <c r="AC268" s="174"/>
    </row>
    <row r="269" spans="1:29"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174"/>
      <c r="AC269" s="174"/>
    </row>
    <row r="270" spans="1:29"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174"/>
      <c r="AC270" s="174"/>
    </row>
    <row r="271" spans="1:29"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174"/>
      <c r="AC271" s="174"/>
    </row>
    <row r="272" spans="1:29"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174"/>
      <c r="AC272" s="174"/>
    </row>
    <row r="273" spans="1:29"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174"/>
      <c r="AC273" s="174"/>
    </row>
    <row r="274" spans="1:29"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174"/>
      <c r="AC274" s="174"/>
    </row>
    <row r="275" spans="1:29"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174"/>
      <c r="AC275" s="174"/>
    </row>
    <row r="276" spans="1:29"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174"/>
      <c r="AC276" s="174"/>
    </row>
    <row r="277" spans="1:29"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174"/>
      <c r="AC277" s="174"/>
    </row>
    <row r="278" spans="1:29"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174"/>
      <c r="AC278" s="174"/>
    </row>
    <row r="279" spans="1:29"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174"/>
      <c r="AC279" s="174"/>
    </row>
    <row r="280" spans="1:29"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174"/>
      <c r="AC280" s="174"/>
    </row>
    <row r="281" spans="1:29"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174"/>
      <c r="AC281" s="174"/>
    </row>
    <row r="282" spans="1:29"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174"/>
      <c r="AC282" s="174"/>
    </row>
    <row r="283" spans="1:29"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174"/>
      <c r="AC283" s="174"/>
    </row>
    <row r="284" spans="1:29"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174"/>
      <c r="AC284" s="174"/>
    </row>
    <row r="285" spans="1:29"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174"/>
      <c r="AC285" s="174"/>
    </row>
    <row r="286" spans="1:29"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174"/>
      <c r="AC286" s="174"/>
    </row>
    <row r="287" spans="1:29"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174"/>
      <c r="AC287" s="174"/>
    </row>
    <row r="288" spans="1:29"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174"/>
      <c r="AC288" s="174"/>
    </row>
    <row r="289" spans="1:29"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174"/>
      <c r="AC289" s="174"/>
    </row>
    <row r="290" spans="1:29"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174"/>
      <c r="AC290" s="174"/>
    </row>
    <row r="291" spans="1:29"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174"/>
      <c r="AC291" s="174"/>
    </row>
    <row r="292" spans="1:29"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174"/>
      <c r="AC292" s="174"/>
    </row>
    <row r="293" spans="1:29"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174"/>
      <c r="AC293" s="174"/>
    </row>
    <row r="294" spans="1:29"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174"/>
      <c r="AC294" s="174"/>
    </row>
    <row r="295" spans="1:29"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174"/>
      <c r="AC295" s="174"/>
    </row>
    <row r="296" spans="1:29"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174"/>
      <c r="AC296" s="174"/>
    </row>
    <row r="297" spans="1:29"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174"/>
      <c r="AC297" s="174"/>
    </row>
    <row r="298" spans="1:29"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174"/>
      <c r="AC298" s="174"/>
    </row>
    <row r="299" spans="1:29"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174"/>
      <c r="AC299" s="174"/>
    </row>
    <row r="300" spans="1:29"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174"/>
      <c r="AC300" s="174"/>
    </row>
    <row r="301" spans="1:29"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174"/>
      <c r="AC301" s="174"/>
    </row>
    <row r="302" spans="1:29"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174"/>
      <c r="AC302" s="174"/>
    </row>
    <row r="303" spans="1:29"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174"/>
      <c r="AC303" s="174"/>
    </row>
    <row r="304" spans="1:29"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174"/>
      <c r="AC304" s="174"/>
    </row>
    <row r="305" spans="1:29"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174"/>
      <c r="AC305" s="174"/>
    </row>
    <row r="306" spans="1:29"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174"/>
      <c r="AC306" s="174"/>
    </row>
    <row r="307" spans="1:29"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174"/>
      <c r="AC307" s="174"/>
    </row>
    <row r="308" spans="1:29"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174"/>
      <c r="AC308" s="174"/>
    </row>
    <row r="309" spans="1:29"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174"/>
      <c r="AC309" s="174"/>
    </row>
    <row r="310" spans="1:29"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174"/>
      <c r="AC310" s="174"/>
    </row>
    <row r="311" spans="1:29"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174"/>
      <c r="AC311" s="174"/>
    </row>
    <row r="312" spans="1:29"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174"/>
      <c r="AC312" s="174"/>
    </row>
    <row r="313" spans="1:29"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174"/>
      <c r="AC313" s="174"/>
    </row>
    <row r="314" spans="1:29"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174"/>
      <c r="AC314" s="174"/>
    </row>
    <row r="315" spans="1:29"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174"/>
      <c r="AC315" s="174"/>
    </row>
    <row r="316" spans="1:29"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174"/>
      <c r="AC316" s="174"/>
    </row>
    <row r="317" spans="1:29"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174"/>
      <c r="AC317" s="174"/>
    </row>
    <row r="318" spans="1:29"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174"/>
      <c r="AC318" s="174"/>
    </row>
    <row r="319" spans="1:29"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174"/>
      <c r="AC319" s="174"/>
    </row>
    <row r="320" spans="1:29"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174"/>
      <c r="AC320" s="174"/>
    </row>
    <row r="321" spans="1:29"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174"/>
      <c r="AC321" s="174"/>
    </row>
    <row r="322" spans="1:29"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174"/>
      <c r="AC322" s="174"/>
    </row>
    <row r="323" spans="1:29"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174"/>
      <c r="AC323" s="174"/>
    </row>
    <row r="324" spans="1:29"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174"/>
      <c r="AC324" s="174"/>
    </row>
    <row r="325" spans="1:29"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174"/>
      <c r="AC325" s="174"/>
    </row>
    <row r="326" spans="1:29"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174"/>
      <c r="AC326" s="174"/>
    </row>
    <row r="327" spans="1:29"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174"/>
      <c r="AC327" s="174"/>
    </row>
    <row r="328" spans="1:29"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174"/>
      <c r="AC328" s="174"/>
    </row>
    <row r="329" spans="1:29"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174"/>
      <c r="AC329" s="174"/>
    </row>
    <row r="330" spans="1:29"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174"/>
      <c r="AC330" s="174"/>
    </row>
    <row r="331" spans="1:29"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174"/>
      <c r="AC331" s="174"/>
    </row>
    <row r="332" spans="1:29"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174"/>
      <c r="AC332" s="174"/>
    </row>
    <row r="333" spans="1:29"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174"/>
      <c r="AC333" s="174"/>
    </row>
    <row r="334" spans="1:29"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174"/>
      <c r="AC334" s="174"/>
    </row>
    <row r="335" spans="1:29"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174"/>
      <c r="AC335" s="174"/>
    </row>
    <row r="336" spans="1:29"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174"/>
      <c r="AC336" s="174"/>
    </row>
    <row r="337" spans="1:29"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174"/>
      <c r="AC337" s="174"/>
    </row>
    <row r="338" spans="1:29"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174"/>
      <c r="AC338" s="174"/>
    </row>
    <row r="339" spans="1:29"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174"/>
      <c r="AC339" s="174"/>
    </row>
    <row r="340" spans="1:29"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174"/>
      <c r="AC340" s="174"/>
    </row>
    <row r="341" spans="1:29"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174"/>
      <c r="AC341" s="174"/>
    </row>
    <row r="342" spans="1:29"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174"/>
      <c r="AC342" s="174"/>
    </row>
    <row r="343" spans="1:29"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174"/>
      <c r="AC343" s="174"/>
    </row>
    <row r="344" spans="1:29"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174"/>
      <c r="AC344" s="174"/>
    </row>
    <row r="345" spans="1:29"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174"/>
      <c r="AC345" s="174"/>
    </row>
    <row r="346" spans="1:29"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174"/>
      <c r="AC346" s="174"/>
    </row>
    <row r="347" spans="1:29"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174"/>
      <c r="AC347" s="174"/>
    </row>
    <row r="348" spans="1:29"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174"/>
      <c r="AC348" s="174"/>
    </row>
    <row r="349" spans="1:29"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174"/>
      <c r="AC349" s="174"/>
    </row>
    <row r="350" spans="1:29"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174"/>
      <c r="AC350" s="174"/>
    </row>
    <row r="351" spans="1:29"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174"/>
      <c r="AC351" s="174"/>
    </row>
    <row r="352" spans="1:29"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174"/>
      <c r="AC352" s="174"/>
    </row>
    <row r="353" spans="1:29"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174"/>
      <c r="AC353" s="174"/>
    </row>
    <row r="354" spans="1:29"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174"/>
      <c r="AC354" s="174"/>
    </row>
    <row r="355" spans="1:29"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174"/>
      <c r="AC355" s="174"/>
    </row>
    <row r="356" spans="1:29"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174"/>
      <c r="AC356" s="174"/>
    </row>
    <row r="357" spans="1:29"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174"/>
      <c r="AC357" s="174"/>
    </row>
    <row r="358" spans="1:29"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174"/>
      <c r="AC358" s="174"/>
    </row>
    <row r="359" spans="1:29"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174"/>
      <c r="AC359" s="174"/>
    </row>
    <row r="360" spans="1:29"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174"/>
      <c r="AC360" s="174"/>
    </row>
    <row r="361" spans="1:29"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174"/>
      <c r="AC361" s="174"/>
    </row>
    <row r="362" spans="1:29"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174"/>
      <c r="AC362" s="174"/>
    </row>
    <row r="363" spans="1:29"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174"/>
      <c r="AC363" s="174"/>
    </row>
    <row r="364" spans="1:29"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174"/>
      <c r="AC364" s="174"/>
    </row>
    <row r="365" spans="1:29"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174"/>
      <c r="AC365" s="174"/>
    </row>
    <row r="366" spans="1:29"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174"/>
      <c r="AC366" s="174"/>
    </row>
    <row r="367" spans="1:29"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174"/>
      <c r="AC367" s="174"/>
    </row>
    <row r="368" spans="1:29"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174"/>
      <c r="AC368" s="174"/>
    </row>
    <row r="369" spans="1:29"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174"/>
      <c r="AC369" s="174"/>
    </row>
    <row r="370" spans="1:29"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174"/>
      <c r="AC370" s="174"/>
    </row>
    <row r="371" spans="1:29"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174"/>
      <c r="AC371" s="174"/>
    </row>
    <row r="372" spans="1:29"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174"/>
      <c r="AC372" s="174"/>
    </row>
    <row r="373" spans="1:29"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174"/>
      <c r="AC373" s="174"/>
    </row>
    <row r="374" spans="1:29"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174"/>
      <c r="AC374" s="174"/>
    </row>
    <row r="375" spans="1:29"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174"/>
      <c r="AC375" s="174"/>
    </row>
    <row r="376" spans="1:29"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174"/>
      <c r="AC376" s="174"/>
    </row>
    <row r="377" spans="1:29"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174"/>
      <c r="AC377" s="174"/>
    </row>
    <row r="378" spans="1:29"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174"/>
      <c r="AC378" s="174"/>
    </row>
    <row r="379" spans="1:29"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174"/>
      <c r="AC379" s="174"/>
    </row>
    <row r="380" spans="1:29"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174"/>
      <c r="AC380" s="174"/>
    </row>
    <row r="381" spans="1:29"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174"/>
      <c r="AC381" s="174"/>
    </row>
    <row r="382" spans="1:29"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174"/>
      <c r="AC382" s="174"/>
    </row>
    <row r="383" spans="1:29"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174"/>
      <c r="AC383" s="174"/>
    </row>
    <row r="384" spans="1:29"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174"/>
      <c r="AC384" s="174"/>
    </row>
    <row r="385" spans="1:29"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174"/>
      <c r="AC385" s="174"/>
    </row>
    <row r="386" spans="1:29"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174"/>
      <c r="AC386" s="174"/>
    </row>
    <row r="387" spans="1:29"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174"/>
      <c r="AC387" s="174"/>
    </row>
    <row r="388" spans="1:29"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174"/>
      <c r="AC388" s="174"/>
    </row>
    <row r="389" spans="1:29"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174"/>
      <c r="AC389" s="174"/>
    </row>
    <row r="390" spans="1:29"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174"/>
      <c r="AC390" s="174"/>
    </row>
    <row r="391" spans="1:29"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174"/>
      <c r="AC391" s="174"/>
    </row>
    <row r="392" spans="1:29"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174"/>
      <c r="AC392" s="174"/>
    </row>
    <row r="393" spans="1:29"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174"/>
      <c r="AC393" s="174"/>
    </row>
    <row r="394" spans="1:29"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174"/>
      <c r="AC394" s="174"/>
    </row>
    <row r="395" spans="1:29"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174"/>
      <c r="AC395" s="174"/>
    </row>
    <row r="396" spans="1:29"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174"/>
      <c r="AC396" s="174"/>
    </row>
    <row r="397" spans="1:29"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174"/>
      <c r="AC397" s="174"/>
    </row>
    <row r="398" spans="1:29"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174"/>
      <c r="AC398" s="174"/>
    </row>
    <row r="399" spans="1:29"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174"/>
      <c r="AC399" s="174"/>
    </row>
    <row r="400" spans="1:29"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174"/>
      <c r="AC400" s="174"/>
    </row>
    <row r="401" spans="1:29"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174"/>
      <c r="AC401" s="174"/>
    </row>
    <row r="402" spans="1:29"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174"/>
      <c r="AC402" s="174"/>
    </row>
    <row r="403" spans="1:29"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174"/>
      <c r="AC403" s="174"/>
    </row>
    <row r="404" spans="1:29"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174"/>
      <c r="AC404" s="174"/>
    </row>
    <row r="405" spans="1:29"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174"/>
      <c r="AC405" s="174"/>
    </row>
    <row r="406" spans="1:29"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174"/>
      <c r="AC406" s="174"/>
    </row>
    <row r="407" spans="1:29"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174"/>
      <c r="AC407" s="174"/>
    </row>
    <row r="408" spans="1:29"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174"/>
      <c r="AC408" s="174"/>
    </row>
    <row r="409" spans="1:29"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174"/>
      <c r="AC409" s="174"/>
    </row>
    <row r="410" spans="1:29"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174"/>
      <c r="AC410" s="174"/>
    </row>
    <row r="411" spans="1:29"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174"/>
      <c r="AC411" s="174"/>
    </row>
    <row r="412" spans="1:29"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174"/>
      <c r="AC412" s="174"/>
    </row>
    <row r="413" spans="1:29"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174"/>
      <c r="AC413" s="174"/>
    </row>
    <row r="414" spans="1:29"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174"/>
      <c r="AC414" s="174"/>
    </row>
    <row r="415" spans="1:29"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174"/>
      <c r="AC415" s="174"/>
    </row>
    <row r="416" spans="1:29"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174"/>
      <c r="AC416" s="174"/>
    </row>
    <row r="417" spans="1:29"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174"/>
      <c r="AC417" s="174"/>
    </row>
    <row r="418" spans="1:29"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174"/>
      <c r="AC418" s="174"/>
    </row>
    <row r="419" spans="1:29"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174"/>
      <c r="AC419" s="174"/>
    </row>
    <row r="420" spans="1:29"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174"/>
      <c r="AC420" s="174"/>
    </row>
    <row r="421" spans="1:29"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174"/>
      <c r="AC421" s="174"/>
    </row>
    <row r="422" spans="1:29"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174"/>
      <c r="AC422" s="174"/>
    </row>
    <row r="423" spans="1:29"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174"/>
      <c r="AC423" s="174"/>
    </row>
    <row r="424" spans="1:29"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174"/>
      <c r="AC424" s="174"/>
    </row>
    <row r="425" spans="1:29"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174"/>
      <c r="AC425" s="174"/>
    </row>
    <row r="426" spans="1:29"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174"/>
      <c r="AC426" s="174"/>
    </row>
    <row r="427" spans="1:29"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174"/>
      <c r="AC427" s="174"/>
    </row>
    <row r="428" spans="1:29"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174"/>
      <c r="AC428" s="174"/>
    </row>
    <row r="429" spans="1:29"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174"/>
      <c r="AC429" s="174"/>
    </row>
    <row r="430" spans="1:29"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174"/>
      <c r="AC430" s="174"/>
    </row>
    <row r="431" spans="1:29"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174"/>
      <c r="AC431" s="174"/>
    </row>
    <row r="432" spans="1:29"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174"/>
      <c r="AC432" s="174"/>
    </row>
    <row r="433" spans="1:29"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174"/>
      <c r="AC433" s="174"/>
    </row>
    <row r="434" spans="1:29"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174"/>
      <c r="AC434" s="174"/>
    </row>
    <row r="435" spans="1:29"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174"/>
      <c r="AC435" s="174"/>
    </row>
    <row r="436" spans="1:29"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174"/>
      <c r="AC436" s="174"/>
    </row>
    <row r="437" spans="1:29"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174"/>
      <c r="AC437" s="174"/>
    </row>
    <row r="438" spans="1:29"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174"/>
      <c r="AC438" s="174"/>
    </row>
    <row r="439" spans="1:29"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174"/>
      <c r="AC439" s="174"/>
    </row>
    <row r="440" spans="1:29"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174"/>
      <c r="AC440" s="174"/>
    </row>
    <row r="441" spans="1:29"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174"/>
      <c r="AC441" s="174"/>
    </row>
    <row r="442" spans="1:29"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174"/>
      <c r="AC442" s="174"/>
    </row>
    <row r="443" spans="1:29"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174"/>
      <c r="AC443" s="174"/>
    </row>
    <row r="444" spans="1:29"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174"/>
      <c r="AC444" s="174"/>
    </row>
    <row r="445" spans="1:29"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174"/>
      <c r="AC445" s="174"/>
    </row>
    <row r="446" spans="1:29"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174"/>
      <c r="AC446" s="174"/>
    </row>
    <row r="447" spans="1:29"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174"/>
      <c r="AC447" s="174"/>
    </row>
    <row r="448" spans="1:29"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174"/>
      <c r="AC448" s="174"/>
    </row>
    <row r="449" spans="1:29"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174"/>
      <c r="AC449" s="174"/>
    </row>
    <row r="450" spans="1:29"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174"/>
      <c r="AC450" s="174"/>
    </row>
    <row r="451" spans="1:29"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174"/>
      <c r="AC451" s="174"/>
    </row>
    <row r="452" spans="1:29"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174"/>
      <c r="AC452" s="174"/>
    </row>
    <row r="453" spans="1:29"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174"/>
      <c r="AC453" s="174"/>
    </row>
    <row r="454" spans="1:29"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174"/>
      <c r="AC454" s="174"/>
    </row>
    <row r="455" spans="1:29"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174"/>
      <c r="AC455" s="174"/>
    </row>
    <row r="456" spans="1:29"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174"/>
      <c r="AC456" s="174"/>
    </row>
    <row r="457" spans="1:29"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174"/>
      <c r="AC457" s="174"/>
    </row>
    <row r="458" spans="1:29"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174"/>
      <c r="AC458" s="174"/>
    </row>
    <row r="459" spans="1:29"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174"/>
      <c r="AC459" s="174"/>
    </row>
    <row r="460" spans="1:29"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174"/>
      <c r="AC460" s="174"/>
    </row>
    <row r="461" spans="1:29"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174"/>
      <c r="AC461" s="174"/>
    </row>
    <row r="462" spans="1:29"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174"/>
      <c r="AC462" s="174"/>
    </row>
    <row r="463" spans="1:29"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174"/>
      <c r="AC463" s="174"/>
    </row>
    <row r="464" spans="1:29"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174"/>
      <c r="AC464" s="174"/>
    </row>
    <row r="465" spans="1:29"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174"/>
      <c r="AC465" s="174"/>
    </row>
    <row r="466" spans="1:29"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174"/>
      <c r="AC466" s="174"/>
    </row>
    <row r="467" spans="1:29"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174"/>
      <c r="AC467" s="174"/>
    </row>
    <row r="468" spans="1:29"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174"/>
      <c r="AC468" s="174"/>
    </row>
    <row r="469" spans="1:29"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174"/>
      <c r="AC469" s="174"/>
    </row>
    <row r="470" spans="1:29"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174"/>
      <c r="AC470" s="174"/>
    </row>
    <row r="471" spans="1:29"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174"/>
      <c r="AC471" s="174"/>
    </row>
    <row r="472" spans="1:29"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174"/>
      <c r="AC472" s="174"/>
    </row>
    <row r="473" spans="1:29"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174"/>
      <c r="AC473" s="174"/>
    </row>
    <row r="474" spans="1:29"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174"/>
      <c r="AC474" s="174"/>
    </row>
    <row r="475" spans="1:29"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174"/>
      <c r="AC475" s="174"/>
    </row>
    <row r="476" spans="1:29"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174"/>
      <c r="AC476" s="174"/>
    </row>
    <row r="477" spans="1:29"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174"/>
      <c r="AC477" s="174"/>
    </row>
    <row r="478" spans="1:29"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174"/>
      <c r="AC478" s="174"/>
    </row>
    <row r="479" spans="1:29"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174"/>
      <c r="AC479" s="174"/>
    </row>
    <row r="480" spans="1:29"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174"/>
      <c r="AC480" s="174"/>
    </row>
    <row r="481" spans="1:29"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174"/>
      <c r="AC481" s="174"/>
    </row>
    <row r="482" spans="1:29"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174"/>
      <c r="AC482" s="174"/>
    </row>
    <row r="483" spans="1:29"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174"/>
      <c r="AC483" s="174"/>
    </row>
    <row r="484" spans="1:29"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174"/>
      <c r="AC484" s="174"/>
    </row>
    <row r="485" spans="1:29"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174"/>
      <c r="AC485" s="174"/>
    </row>
    <row r="486" spans="1:29"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174"/>
      <c r="AC486" s="174"/>
    </row>
    <row r="487" spans="1:29"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174"/>
      <c r="AC487" s="174"/>
    </row>
    <row r="488" spans="1:29"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174"/>
      <c r="AC488" s="174"/>
    </row>
    <row r="489" spans="1:29"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174"/>
      <c r="AC489" s="174"/>
    </row>
    <row r="490" spans="1:29"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174"/>
      <c r="AC490" s="174"/>
    </row>
    <row r="491" spans="1:29"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174"/>
      <c r="AC491" s="174"/>
    </row>
    <row r="492" spans="1:29"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174"/>
      <c r="AC492" s="174"/>
    </row>
    <row r="493" spans="1:29"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174"/>
      <c r="AC493" s="174"/>
    </row>
    <row r="494" spans="1:29"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174"/>
      <c r="AC494" s="174"/>
    </row>
    <row r="495" spans="1:29"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174"/>
      <c r="AC495" s="174"/>
    </row>
    <row r="496" spans="1:29"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174"/>
      <c r="AC496" s="174"/>
    </row>
    <row r="497" spans="1:29"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174"/>
      <c r="AC497" s="174"/>
    </row>
    <row r="498" spans="1:29"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174"/>
      <c r="AC498" s="174"/>
    </row>
    <row r="499" spans="1:29"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174"/>
      <c r="AC499" s="174"/>
    </row>
    <row r="500" spans="1:29"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174"/>
      <c r="AC500" s="174"/>
    </row>
    <row r="501" spans="1:29"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174"/>
      <c r="AC501" s="174"/>
    </row>
    <row r="502" spans="1:29"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174"/>
      <c r="AC502" s="174"/>
    </row>
    <row r="503" spans="1:29"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174"/>
      <c r="AC503" s="174"/>
    </row>
    <row r="504" spans="1:29"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174"/>
      <c r="AC504" s="174"/>
    </row>
    <row r="505" spans="1:29"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174"/>
      <c r="AC505" s="174"/>
    </row>
    <row r="506" spans="1:29"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174"/>
      <c r="AC506" s="174"/>
    </row>
    <row r="507" spans="1:29"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174"/>
      <c r="AC507" s="174"/>
    </row>
    <row r="508" spans="1:29"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174"/>
      <c r="AC508" s="174"/>
    </row>
    <row r="509" spans="1:29"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174"/>
      <c r="AC509" s="174"/>
    </row>
    <row r="510" spans="1:29"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174"/>
      <c r="AC510" s="174"/>
    </row>
    <row r="511" spans="1:29"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174"/>
      <c r="AC511" s="174"/>
    </row>
    <row r="512" spans="1:29"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174"/>
      <c r="AC512" s="174"/>
    </row>
    <row r="513" spans="1:29"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174"/>
      <c r="AC513" s="174"/>
    </row>
    <row r="514" spans="1:29"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174"/>
      <c r="AC514" s="174"/>
    </row>
    <row r="515" spans="1:29"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174"/>
      <c r="AC515" s="174"/>
    </row>
    <row r="516" spans="1:29"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174"/>
      <c r="AC516" s="174"/>
    </row>
    <row r="517" spans="1:29"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174"/>
      <c r="AC517" s="174"/>
    </row>
    <row r="518" spans="1:29"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174"/>
      <c r="AC518" s="174"/>
    </row>
    <row r="519" spans="1:29"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174"/>
      <c r="AC519" s="174"/>
    </row>
    <row r="520" spans="1:29"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174"/>
      <c r="AC520" s="174"/>
    </row>
    <row r="521" spans="1:29"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174"/>
      <c r="AC521" s="174"/>
    </row>
    <row r="522" spans="1:29"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174"/>
      <c r="AC522" s="174"/>
    </row>
    <row r="523" spans="1:29"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174"/>
      <c r="AC523" s="174"/>
    </row>
    <row r="524" spans="1:29"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174"/>
      <c r="AC524" s="174"/>
    </row>
    <row r="525" spans="1:29"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174"/>
      <c r="AC525" s="174"/>
    </row>
    <row r="526" spans="1:29"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174"/>
      <c r="AC526" s="174"/>
    </row>
    <row r="527" spans="1:29"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174"/>
      <c r="AC527" s="174"/>
    </row>
    <row r="528" spans="1:29"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174"/>
      <c r="AC528" s="174"/>
    </row>
    <row r="529" spans="1:29"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174"/>
      <c r="AC529" s="174"/>
    </row>
    <row r="530" spans="1:29"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174"/>
      <c r="AC530" s="174"/>
    </row>
    <row r="531" spans="1:29"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174"/>
      <c r="AC531" s="174"/>
    </row>
    <row r="532" spans="1:29"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174"/>
      <c r="AC532" s="174"/>
    </row>
    <row r="533" spans="1:29"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174"/>
      <c r="AC533" s="174"/>
    </row>
    <row r="534" spans="1:29"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174"/>
      <c r="AC534" s="174"/>
    </row>
    <row r="535" spans="1:29"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174"/>
      <c r="AC535" s="174"/>
    </row>
    <row r="536" spans="1:29"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174"/>
      <c r="AC536" s="174"/>
    </row>
    <row r="537" spans="1:29"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174"/>
      <c r="AC537" s="174"/>
    </row>
    <row r="538" spans="1:29"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174"/>
      <c r="AC538" s="174"/>
    </row>
    <row r="539" spans="1:29"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174"/>
      <c r="AC539" s="174"/>
    </row>
    <row r="540" spans="1:29"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174"/>
      <c r="AC540" s="174"/>
    </row>
    <row r="541" spans="1:29"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174"/>
      <c r="AC541" s="174"/>
    </row>
    <row r="542" spans="1:29"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174"/>
      <c r="AC542" s="174"/>
    </row>
    <row r="543" spans="1:29"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174"/>
      <c r="AC543" s="174"/>
    </row>
    <row r="544" spans="1:29"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174"/>
      <c r="AC544" s="174"/>
    </row>
    <row r="545" spans="1:29"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174"/>
      <c r="AC545" s="174"/>
    </row>
    <row r="546" spans="1:29"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174"/>
      <c r="AC546" s="174"/>
    </row>
    <row r="547" spans="1:29"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174"/>
      <c r="AC547" s="174"/>
    </row>
    <row r="548" spans="1:29"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174"/>
      <c r="AC548" s="174"/>
    </row>
    <row r="549" spans="1:29"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174"/>
      <c r="AC549" s="174"/>
    </row>
    <row r="550" spans="1:29"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174"/>
      <c r="AC550" s="174"/>
    </row>
    <row r="551" spans="1:29"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174"/>
      <c r="AC551" s="174"/>
    </row>
    <row r="552" spans="1:29"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174"/>
      <c r="AC552" s="174"/>
    </row>
    <row r="553" spans="1:29"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174"/>
      <c r="AC553" s="174"/>
    </row>
    <row r="554" spans="1:29"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174"/>
      <c r="AC554" s="174"/>
    </row>
    <row r="555" spans="1:29"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174"/>
      <c r="AC555" s="174"/>
    </row>
    <row r="556" spans="1:29"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174"/>
      <c r="AC556" s="174"/>
    </row>
    <row r="557" spans="1:29"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174"/>
      <c r="AC557" s="174"/>
    </row>
    <row r="558" spans="1:29"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174"/>
      <c r="AC558" s="174"/>
    </row>
    <row r="559" spans="1:29"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174"/>
      <c r="AC559" s="174"/>
    </row>
    <row r="560" spans="1:29"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174"/>
      <c r="AC560" s="174"/>
    </row>
    <row r="561" spans="1:29"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174"/>
      <c r="AC561" s="174"/>
    </row>
    <row r="562" spans="1:29"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174"/>
      <c r="AC562" s="174"/>
    </row>
    <row r="563" spans="1:29"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174"/>
      <c r="AC563" s="174"/>
    </row>
    <row r="564" spans="1:29"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174"/>
      <c r="AC564" s="174"/>
    </row>
    <row r="565" spans="1:29"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174"/>
      <c r="AC565" s="174"/>
    </row>
    <row r="566" spans="1:29"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174"/>
      <c r="AC566" s="174"/>
    </row>
    <row r="567" spans="1:29"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174"/>
      <c r="AC567" s="174"/>
    </row>
    <row r="568" spans="1:29"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174"/>
      <c r="AC568" s="174"/>
    </row>
    <row r="569" spans="1:29"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174"/>
      <c r="AC569" s="174"/>
    </row>
    <row r="570" spans="1:29"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174"/>
      <c r="AC570" s="174"/>
    </row>
    <row r="571" spans="1:29"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174"/>
      <c r="AC571" s="174"/>
    </row>
    <row r="572" spans="1:29"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174"/>
      <c r="AC572" s="174"/>
    </row>
    <row r="573" spans="1:29"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174"/>
      <c r="AC573" s="174"/>
    </row>
    <row r="574" spans="1:29"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174"/>
      <c r="AC574" s="174"/>
    </row>
    <row r="575" spans="1:29"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174"/>
      <c r="AC575" s="174"/>
    </row>
    <row r="576" spans="1:29"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174"/>
      <c r="AC576" s="174"/>
    </row>
    <row r="577" spans="1:29"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174"/>
      <c r="AC577" s="174"/>
    </row>
    <row r="578" spans="1:29"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174"/>
      <c r="AC578" s="174"/>
    </row>
    <row r="579" spans="1:29"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174"/>
      <c r="AC579" s="174"/>
    </row>
    <row r="580" spans="1:29"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174"/>
      <c r="AC580" s="174"/>
    </row>
    <row r="581" spans="1:29"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174"/>
      <c r="AC581" s="174"/>
    </row>
    <row r="582" spans="1:29"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174"/>
      <c r="AC582" s="174"/>
    </row>
    <row r="583" spans="1:29"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174"/>
      <c r="AC583" s="174"/>
    </row>
    <row r="584" spans="1:29"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174"/>
      <c r="AC584" s="174"/>
    </row>
    <row r="585" spans="1:29"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174"/>
      <c r="AC585" s="174"/>
    </row>
    <row r="586" spans="1:29"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174"/>
      <c r="AC586" s="174"/>
    </row>
    <row r="587" spans="1:29"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174"/>
      <c r="AC587" s="174"/>
    </row>
    <row r="588" spans="1:29"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174"/>
      <c r="AC588" s="174"/>
    </row>
    <row r="589" spans="1:29"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174"/>
      <c r="AC589" s="174"/>
    </row>
    <row r="590" spans="1:29"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174"/>
      <c r="AC590" s="174"/>
    </row>
    <row r="591" spans="1:29"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174"/>
      <c r="AC591" s="174"/>
    </row>
    <row r="592" spans="1:29"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174"/>
      <c r="AC592" s="174"/>
    </row>
    <row r="593" spans="1:29"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174"/>
      <c r="AC593" s="174"/>
    </row>
    <row r="594" spans="1:29"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174"/>
      <c r="AC594" s="174"/>
    </row>
    <row r="595" spans="1:29"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174"/>
      <c r="AC595" s="174"/>
    </row>
    <row r="596" spans="1:29"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174"/>
      <c r="AC596" s="174"/>
    </row>
    <row r="597" spans="1:29"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174"/>
      <c r="AC597" s="174"/>
    </row>
    <row r="598" spans="1:29"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174"/>
      <c r="AC598" s="174"/>
    </row>
    <row r="599" spans="1:29"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174"/>
      <c r="AC599" s="174"/>
    </row>
    <row r="600" spans="1:29"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174"/>
      <c r="AC600" s="174"/>
    </row>
    <row r="601" spans="1:29"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174"/>
      <c r="AC601" s="174"/>
    </row>
    <row r="602" spans="1:29"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174"/>
      <c r="AC602" s="174"/>
    </row>
    <row r="603" spans="1:29"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174"/>
      <c r="AC603" s="174"/>
    </row>
    <row r="604" spans="1:29"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174"/>
      <c r="AC604" s="174"/>
    </row>
    <row r="605" spans="1:29"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174"/>
      <c r="AC605" s="174"/>
    </row>
    <row r="606" spans="1:29"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74"/>
      <c r="AC606" s="174"/>
    </row>
    <row r="607" spans="1:29"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174"/>
      <c r="AC607" s="174"/>
    </row>
    <row r="608" spans="1:29"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174"/>
      <c r="AC608" s="174"/>
    </row>
    <row r="609" spans="1:29"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174"/>
      <c r="AC609" s="174"/>
    </row>
    <row r="610" spans="1:29"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174"/>
      <c r="AC610" s="174"/>
    </row>
    <row r="611" spans="1:29"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174"/>
      <c r="AC611" s="174"/>
    </row>
    <row r="612" spans="1:29"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174"/>
      <c r="AC612" s="174"/>
    </row>
    <row r="613" spans="1:29"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174"/>
      <c r="AC613" s="174"/>
    </row>
    <row r="614" spans="1:29"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174"/>
      <c r="AC614" s="174"/>
    </row>
    <row r="615" spans="1:29"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174"/>
      <c r="AC615" s="174"/>
    </row>
    <row r="616" spans="1:29"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174"/>
      <c r="AC616" s="174"/>
    </row>
    <row r="617" spans="1:29"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174"/>
      <c r="AC617" s="174"/>
    </row>
    <row r="618" spans="1:29"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174"/>
      <c r="AC618" s="174"/>
    </row>
    <row r="619" spans="1:29"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174"/>
      <c r="AC619" s="174"/>
    </row>
    <row r="620" spans="1:29"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174"/>
      <c r="AC620" s="174"/>
    </row>
    <row r="621" spans="1:29"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174"/>
      <c r="AC621" s="174"/>
    </row>
    <row r="622" spans="1:29"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174"/>
      <c r="AC622" s="174"/>
    </row>
    <row r="623" spans="1:29"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174"/>
      <c r="AC623" s="174"/>
    </row>
    <row r="624" spans="1:29"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174"/>
      <c r="AC624" s="174"/>
    </row>
    <row r="625" spans="1:29"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174"/>
      <c r="AC625" s="174"/>
    </row>
    <row r="626" spans="1:29"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174"/>
      <c r="AC626" s="174"/>
    </row>
    <row r="627" spans="1:29"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174"/>
      <c r="AC627" s="174"/>
    </row>
    <row r="628" spans="1:29"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174"/>
      <c r="AC628" s="174"/>
    </row>
    <row r="629" spans="1:29"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174"/>
      <c r="AC629" s="174"/>
    </row>
    <row r="630" spans="1:29"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174"/>
      <c r="AC630" s="174"/>
    </row>
    <row r="631" spans="1:29"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174"/>
      <c r="AC631" s="174"/>
    </row>
    <row r="632" spans="1:29"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174"/>
      <c r="AC632" s="174"/>
    </row>
    <row r="633" spans="1:29"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174"/>
      <c r="AC633" s="174"/>
    </row>
    <row r="634" spans="1:29"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174"/>
      <c r="AC634" s="174"/>
    </row>
    <row r="635" spans="1:29"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174"/>
      <c r="AC635" s="174"/>
    </row>
    <row r="636" spans="1:29"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174"/>
      <c r="AC636" s="174"/>
    </row>
    <row r="637" spans="1:29"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174"/>
      <c r="AC637" s="174"/>
    </row>
    <row r="638" spans="1:29"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174"/>
      <c r="AC638" s="174"/>
    </row>
    <row r="639" spans="1:29"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174"/>
      <c r="AC639" s="174"/>
    </row>
    <row r="640" spans="1:29"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174"/>
      <c r="AC640" s="174"/>
    </row>
    <row r="641" spans="1:29"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174"/>
      <c r="AC641" s="174"/>
    </row>
    <row r="642" spans="1:29"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174"/>
      <c r="AC642" s="174"/>
    </row>
    <row r="643" spans="1:29"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174"/>
      <c r="AC643" s="174"/>
    </row>
    <row r="644" spans="1:29"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174"/>
      <c r="AC644" s="174"/>
    </row>
    <row r="645" spans="1:29"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174"/>
      <c r="AC645" s="174"/>
    </row>
    <row r="646" spans="1:29"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174"/>
      <c r="AC646" s="174"/>
    </row>
    <row r="647" spans="1:29"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174"/>
      <c r="AC647" s="174"/>
    </row>
    <row r="648" spans="1:29"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174"/>
      <c r="AC648" s="174"/>
    </row>
    <row r="649" spans="1:29"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174"/>
      <c r="AC649" s="174"/>
    </row>
    <row r="650" spans="1:29"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174"/>
      <c r="AC650" s="174"/>
    </row>
    <row r="651" spans="1:29"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174"/>
      <c r="AC651" s="174"/>
    </row>
    <row r="652" spans="1:29"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174"/>
      <c r="AC652" s="174"/>
    </row>
    <row r="653" spans="1:29"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174"/>
      <c r="AC653" s="174"/>
    </row>
    <row r="654" spans="1:29"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174"/>
      <c r="AC654" s="174"/>
    </row>
    <row r="655" spans="1:29"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174"/>
      <c r="AC655" s="174"/>
    </row>
    <row r="656" spans="1:29"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174"/>
      <c r="AC656" s="174"/>
    </row>
    <row r="657" spans="1:29"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174"/>
      <c r="AC657" s="174"/>
    </row>
    <row r="658" spans="1:29"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174"/>
      <c r="AC658" s="174"/>
    </row>
    <row r="659" spans="1:29"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174"/>
      <c r="AC659" s="174"/>
    </row>
    <row r="660" spans="1:29"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174"/>
      <c r="AC660" s="174"/>
    </row>
    <row r="661" spans="1:29"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174"/>
      <c r="AC661" s="174"/>
    </row>
    <row r="662" spans="1:29"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174"/>
      <c r="AC662" s="174"/>
    </row>
    <row r="663" spans="1:29"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174"/>
      <c r="AC663" s="174"/>
    </row>
    <row r="664" spans="1:29"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174"/>
      <c r="AC664" s="174"/>
    </row>
    <row r="665" spans="1:29"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174"/>
      <c r="AC665" s="174"/>
    </row>
    <row r="666" spans="1:29"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174"/>
      <c r="AC666" s="174"/>
    </row>
    <row r="667" spans="1:29"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174"/>
      <c r="AC667" s="174"/>
    </row>
    <row r="668" spans="1:29"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174"/>
      <c r="AC668" s="174"/>
    </row>
    <row r="669" spans="1:29"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174"/>
      <c r="AC669" s="174"/>
    </row>
    <row r="670" spans="1:29"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174"/>
      <c r="AC670" s="174"/>
    </row>
    <row r="671" spans="1:29"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174"/>
      <c r="AC671" s="174"/>
    </row>
    <row r="672" spans="1:29"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174"/>
      <c r="AC672" s="174"/>
    </row>
    <row r="673" spans="1:29"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174"/>
      <c r="AC673" s="174"/>
    </row>
    <row r="674" spans="1:29"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174"/>
      <c r="AC674" s="174"/>
    </row>
    <row r="675" spans="1:29"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174"/>
      <c r="AC675" s="174"/>
    </row>
    <row r="676" spans="1:29"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174"/>
      <c r="AC676" s="174"/>
    </row>
    <row r="677" spans="1:29"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174"/>
      <c r="AC677" s="174"/>
    </row>
    <row r="678" spans="1:29"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174"/>
      <c r="AC678" s="174"/>
    </row>
    <row r="679" spans="1:29"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174"/>
      <c r="AC679" s="174"/>
    </row>
    <row r="680" spans="1:29"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174"/>
      <c r="AC680" s="174"/>
    </row>
    <row r="681" spans="1:29"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174"/>
      <c r="AC681" s="174"/>
    </row>
    <row r="682" spans="1:29"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174"/>
      <c r="AC682" s="174"/>
    </row>
    <row r="683" spans="1:29"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174"/>
      <c r="AC683" s="174"/>
    </row>
    <row r="684" spans="1:29"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174"/>
      <c r="AC684" s="174"/>
    </row>
    <row r="685" spans="1:29"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174"/>
      <c r="AC685" s="174"/>
    </row>
    <row r="686" spans="1:29"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174"/>
      <c r="AC686" s="174"/>
    </row>
    <row r="687" spans="1:29"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174"/>
      <c r="AC687" s="174"/>
    </row>
    <row r="688" spans="1:29"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174"/>
      <c r="AC688" s="174"/>
    </row>
    <row r="689" spans="1:29"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174"/>
      <c r="AC689" s="174"/>
    </row>
    <row r="690" spans="1:29"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174"/>
      <c r="AC690" s="174"/>
    </row>
    <row r="691" spans="1:29"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174"/>
      <c r="AC691" s="174"/>
    </row>
    <row r="692" spans="1:29"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174"/>
      <c r="AC692" s="174"/>
    </row>
    <row r="693" spans="1:29"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174"/>
      <c r="AC693" s="174"/>
    </row>
    <row r="694" spans="1:29"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174"/>
      <c r="AC694" s="174"/>
    </row>
    <row r="695" spans="1:29"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174"/>
      <c r="AC695" s="174"/>
    </row>
    <row r="696" spans="1:29"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174"/>
      <c r="AC696" s="174"/>
    </row>
    <row r="697" spans="1:29"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174"/>
      <c r="AC697" s="174"/>
    </row>
    <row r="698" spans="1:29"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174"/>
      <c r="AC698" s="174"/>
    </row>
    <row r="699" spans="1:29"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174"/>
      <c r="AC699" s="174"/>
    </row>
    <row r="700" spans="1:29"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174"/>
      <c r="AC700" s="174"/>
    </row>
    <row r="701" spans="1:29"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174"/>
      <c r="AC701" s="174"/>
    </row>
    <row r="702" spans="1:29"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174"/>
      <c r="AC702" s="174"/>
    </row>
    <row r="703" spans="1:29"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174"/>
      <c r="AC703" s="174"/>
    </row>
    <row r="704" spans="1:29"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174"/>
      <c r="AC704" s="174"/>
    </row>
    <row r="705" spans="1:29"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174"/>
      <c r="AC705" s="174"/>
    </row>
    <row r="706" spans="1:29"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174"/>
      <c r="AC706" s="174"/>
    </row>
    <row r="707" spans="1:29"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174"/>
      <c r="AC707" s="174"/>
    </row>
    <row r="708" spans="1:29"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174"/>
      <c r="AC708" s="174"/>
    </row>
    <row r="709" spans="1:29"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174"/>
      <c r="AC709" s="174"/>
    </row>
    <row r="710" spans="1:29"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174"/>
      <c r="AC710" s="174"/>
    </row>
    <row r="711" spans="1:29"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174"/>
      <c r="AC711" s="174"/>
    </row>
    <row r="712" spans="1:29"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174"/>
      <c r="AC712" s="174"/>
    </row>
    <row r="713" spans="1:29"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174"/>
      <c r="AC713" s="174"/>
    </row>
    <row r="714" spans="1:29"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174"/>
      <c r="AC714" s="174"/>
    </row>
    <row r="715" spans="1:29"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174"/>
      <c r="AC715" s="174"/>
    </row>
    <row r="716" spans="1:29"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174"/>
      <c r="AC716" s="174"/>
    </row>
    <row r="717" spans="1:29"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174"/>
      <c r="AC717" s="174"/>
    </row>
    <row r="718" spans="1:29"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174"/>
      <c r="AC718" s="174"/>
    </row>
    <row r="719" spans="1:29"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174"/>
      <c r="AC719" s="174"/>
    </row>
    <row r="720" spans="1:29"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174"/>
      <c r="AC720" s="174"/>
    </row>
    <row r="721" spans="1:29"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174"/>
      <c r="AC721" s="174"/>
    </row>
    <row r="722" spans="1:29"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174"/>
      <c r="AC722" s="174"/>
    </row>
    <row r="723" spans="1:29"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174"/>
      <c r="AC723" s="174"/>
    </row>
    <row r="724" spans="1:29"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174"/>
      <c r="AC724" s="174"/>
    </row>
    <row r="725" spans="1:29"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174"/>
      <c r="AC725" s="174"/>
    </row>
    <row r="726" spans="1:29"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174"/>
      <c r="AC726" s="174"/>
    </row>
    <row r="727" spans="1:29"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174"/>
      <c r="AC727" s="174"/>
    </row>
    <row r="728" spans="1:29"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174"/>
      <c r="AC728" s="174"/>
    </row>
    <row r="729" spans="1:29"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174"/>
      <c r="AC729" s="174"/>
    </row>
    <row r="730" spans="1:29"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174"/>
      <c r="AC730" s="174"/>
    </row>
    <row r="731" spans="1:29"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174"/>
      <c r="AC731" s="174"/>
    </row>
    <row r="732" spans="1:29"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174"/>
      <c r="AC732" s="174"/>
    </row>
    <row r="733" spans="1:29"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174"/>
      <c r="AC733" s="174"/>
    </row>
    <row r="734" spans="1:29"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174"/>
      <c r="AC734" s="174"/>
    </row>
    <row r="735" spans="1:29"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174"/>
      <c r="AC735" s="174"/>
    </row>
    <row r="736" spans="1:29"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174"/>
      <c r="AC736" s="174"/>
    </row>
    <row r="737" spans="1:29"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174"/>
      <c r="AC737" s="174"/>
    </row>
    <row r="738" spans="1:29"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174"/>
      <c r="AC738" s="174"/>
    </row>
    <row r="739" spans="1:29"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174"/>
      <c r="AC739" s="174"/>
    </row>
    <row r="740" spans="1:29"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174"/>
      <c r="AC740" s="174"/>
    </row>
    <row r="741" spans="1:29"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174"/>
      <c r="AC741" s="174"/>
    </row>
    <row r="742" spans="1:29"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174"/>
      <c r="AC742" s="174"/>
    </row>
    <row r="743" spans="1:29"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174"/>
      <c r="AC743" s="174"/>
    </row>
    <row r="744" spans="1:29"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174"/>
      <c r="AC744" s="174"/>
    </row>
    <row r="745" spans="1:29"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174"/>
      <c r="AC745" s="174"/>
    </row>
    <row r="746" spans="1:29"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174"/>
      <c r="AC746" s="174"/>
    </row>
    <row r="747" spans="1:29"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174"/>
      <c r="AC747" s="174"/>
    </row>
    <row r="748" spans="1:29"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174"/>
      <c r="AC748" s="174"/>
    </row>
    <row r="749" spans="1:29"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174"/>
      <c r="AC749" s="174"/>
    </row>
    <row r="750" spans="1:29"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174"/>
      <c r="AC750" s="174"/>
    </row>
    <row r="751" spans="1:29"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174"/>
      <c r="AC751" s="174"/>
    </row>
    <row r="752" spans="1:29"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174"/>
      <c r="AC752" s="174"/>
    </row>
    <row r="753" spans="1:29"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174"/>
      <c r="AC753" s="174"/>
    </row>
    <row r="754" spans="1:29"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174"/>
      <c r="AC754" s="174"/>
    </row>
    <row r="755" spans="1:29"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174"/>
      <c r="AC755" s="174"/>
    </row>
    <row r="756" spans="1:29"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174"/>
      <c r="AC756" s="174"/>
    </row>
    <row r="757" spans="1:29"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174"/>
      <c r="AC757" s="174"/>
    </row>
    <row r="758" spans="1:29"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174"/>
      <c r="AC758" s="174"/>
    </row>
    <row r="759" spans="1:29"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174"/>
      <c r="AC759" s="174"/>
    </row>
    <row r="760" spans="1:29"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174"/>
      <c r="AC760" s="174"/>
    </row>
    <row r="761" spans="1:29"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174"/>
      <c r="AC761" s="174"/>
    </row>
    <row r="762" spans="1:29"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174"/>
      <c r="AC762" s="174"/>
    </row>
    <row r="763" spans="1:29"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174"/>
      <c r="AC763" s="174"/>
    </row>
    <row r="764" spans="1:29"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174"/>
      <c r="AC764" s="174"/>
    </row>
    <row r="765" spans="1:29"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174"/>
      <c r="AC765" s="174"/>
    </row>
    <row r="766" spans="1:29"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174"/>
      <c r="AC766" s="174"/>
    </row>
    <row r="767" spans="1:29"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174"/>
      <c r="AC767" s="174"/>
    </row>
    <row r="768" spans="1:29"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174"/>
      <c r="AC768" s="174"/>
    </row>
    <row r="769" spans="1:29"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174"/>
      <c r="AC769" s="174"/>
    </row>
    <row r="770" spans="1:29"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174"/>
      <c r="AC770" s="174"/>
    </row>
    <row r="771" spans="1:29"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174"/>
      <c r="AC771" s="174"/>
    </row>
    <row r="772" spans="1:29"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174"/>
      <c r="AC772" s="174"/>
    </row>
    <row r="773" spans="1:29"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174"/>
      <c r="AC773" s="174"/>
    </row>
    <row r="774" spans="1:29"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174"/>
      <c r="AC774" s="174"/>
    </row>
    <row r="775" spans="1:29"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174"/>
      <c r="AC775" s="174"/>
    </row>
    <row r="776" spans="1:29"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174"/>
      <c r="AC776" s="174"/>
    </row>
    <row r="777" spans="1:29"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174"/>
      <c r="AC777" s="174"/>
    </row>
    <row r="778" spans="1:29"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174"/>
      <c r="AC778" s="174"/>
    </row>
    <row r="779" spans="1:29"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174"/>
      <c r="AC779" s="174"/>
    </row>
    <row r="780" spans="1:29"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174"/>
      <c r="AC780" s="174"/>
    </row>
    <row r="781" spans="1:29"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174"/>
      <c r="AC781" s="174"/>
    </row>
    <row r="782" spans="1:29"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174"/>
      <c r="AC782" s="174"/>
    </row>
    <row r="783" spans="1:29"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174"/>
      <c r="AC783" s="174"/>
    </row>
    <row r="784" spans="1:29"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174"/>
      <c r="AC784" s="174"/>
    </row>
    <row r="785" spans="1:29"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174"/>
      <c r="AC785" s="174"/>
    </row>
    <row r="786" spans="1:29"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174"/>
      <c r="AC786" s="174"/>
    </row>
    <row r="787" spans="1:29"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174"/>
      <c r="AC787" s="174"/>
    </row>
    <row r="788" spans="1:29"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174"/>
      <c r="AC788" s="174"/>
    </row>
    <row r="789" spans="1:29"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174"/>
      <c r="AC789" s="174"/>
    </row>
    <row r="790" spans="1:29"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174"/>
      <c r="AC790" s="174"/>
    </row>
    <row r="791" spans="1:29"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174"/>
      <c r="AC791" s="174"/>
    </row>
    <row r="792" spans="1:29"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174"/>
      <c r="AC792" s="174"/>
    </row>
    <row r="793" spans="1:29"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174"/>
      <c r="AC793" s="174"/>
    </row>
    <row r="794" spans="1:29"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174"/>
      <c r="AC794" s="174"/>
    </row>
    <row r="795" spans="1:29"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174"/>
      <c r="AC795" s="174"/>
    </row>
    <row r="796" spans="1:29"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174"/>
      <c r="AC796" s="174"/>
    </row>
    <row r="797" spans="1:29"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174"/>
      <c r="AC797" s="174"/>
    </row>
    <row r="798" spans="1:29"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174"/>
      <c r="AC798" s="174"/>
    </row>
    <row r="799" spans="1:29"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174"/>
      <c r="AC799" s="174"/>
    </row>
    <row r="800" spans="1:29"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174"/>
      <c r="AC800" s="174"/>
    </row>
    <row r="801" spans="1:29"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174"/>
      <c r="AC801" s="174"/>
    </row>
    <row r="802" spans="1:29"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174"/>
      <c r="AC802" s="174"/>
    </row>
    <row r="803" spans="1:29"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174"/>
      <c r="AC803" s="174"/>
    </row>
    <row r="804" spans="1:29"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174"/>
      <c r="AC804" s="174"/>
    </row>
    <row r="805" spans="1:29"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174"/>
      <c r="AC805" s="174"/>
    </row>
    <row r="806" spans="1:29"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174"/>
      <c r="AC806" s="174"/>
    </row>
    <row r="807" spans="1:29"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174"/>
      <c r="AC807" s="174"/>
    </row>
    <row r="808" spans="1:29"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174"/>
      <c r="AC808" s="174"/>
    </row>
    <row r="809" spans="1:29"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174"/>
      <c r="AC809" s="174"/>
    </row>
    <row r="810" spans="1:29"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174"/>
      <c r="AC810" s="174"/>
    </row>
    <row r="811" spans="1:29"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174"/>
      <c r="AC811" s="174"/>
    </row>
    <row r="812" spans="1:29"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174"/>
      <c r="AC812" s="174"/>
    </row>
    <row r="813" spans="1:29"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174"/>
      <c r="AC813" s="174"/>
    </row>
    <row r="814" spans="1:29"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174"/>
      <c r="AC814" s="174"/>
    </row>
    <row r="815" spans="1:29"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174"/>
      <c r="AC815" s="174"/>
    </row>
    <row r="816" spans="1:29"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174"/>
      <c r="AC816" s="174"/>
    </row>
    <row r="817" spans="1:29"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174"/>
      <c r="AC817" s="174"/>
    </row>
    <row r="818" spans="1:29"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174"/>
      <c r="AC818" s="174"/>
    </row>
    <row r="819" spans="1:29"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174"/>
      <c r="AC819" s="174"/>
    </row>
    <row r="820" spans="1:29"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174"/>
      <c r="AC820" s="174"/>
    </row>
    <row r="821" spans="1:29"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174"/>
      <c r="AC821" s="174"/>
    </row>
    <row r="822" spans="1:29"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174"/>
      <c r="AC822" s="174"/>
    </row>
    <row r="823" spans="1:29"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174"/>
      <c r="AC823" s="174"/>
    </row>
    <row r="824" spans="1:29"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174"/>
      <c r="AC824" s="174"/>
    </row>
    <row r="825" spans="1:29"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174"/>
      <c r="AC825" s="174"/>
    </row>
    <row r="826" spans="1:29"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174"/>
      <c r="AC826" s="174"/>
    </row>
    <row r="827" spans="1:29"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174"/>
      <c r="AC827" s="174"/>
    </row>
    <row r="828" spans="1:29"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174"/>
      <c r="AC828" s="174"/>
    </row>
    <row r="829" spans="1:29"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174"/>
      <c r="AC829" s="174"/>
    </row>
    <row r="830" spans="1:29"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174"/>
      <c r="AC830" s="174"/>
    </row>
    <row r="831" spans="1:29"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174"/>
      <c r="AC831" s="174"/>
    </row>
    <row r="832" spans="1:29"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174"/>
      <c r="AC832" s="174"/>
    </row>
    <row r="833" spans="1:29"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174"/>
      <c r="AC833" s="174"/>
    </row>
    <row r="834" spans="1:29"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174"/>
      <c r="AC834" s="174"/>
    </row>
    <row r="835" spans="1:29"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174"/>
      <c r="AC835" s="174"/>
    </row>
    <row r="836" spans="1:29"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174"/>
      <c r="AC836" s="174"/>
    </row>
    <row r="837" spans="1:29"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174"/>
      <c r="AC837" s="174"/>
    </row>
    <row r="838" spans="1:29"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174"/>
      <c r="AC838" s="174"/>
    </row>
    <row r="839" spans="1:29"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174"/>
      <c r="AC839" s="174"/>
    </row>
    <row r="840" spans="1:29"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174"/>
      <c r="AC840" s="174"/>
    </row>
    <row r="841" spans="1:29"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174"/>
      <c r="AC841" s="174"/>
    </row>
    <row r="842" spans="1:29"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174"/>
      <c r="AC842" s="174"/>
    </row>
    <row r="843" spans="1:29"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174"/>
      <c r="AC843" s="174"/>
    </row>
    <row r="844" spans="1:29"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174"/>
      <c r="AC844" s="174"/>
    </row>
    <row r="845" spans="1:29"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174"/>
      <c r="AC845" s="174"/>
    </row>
    <row r="846" spans="1:29"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174"/>
      <c r="AC846" s="174"/>
    </row>
    <row r="847" spans="1:29"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174"/>
      <c r="AC847" s="174"/>
    </row>
    <row r="848" spans="1:29"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174"/>
      <c r="AC848" s="174"/>
    </row>
    <row r="849" spans="1:29"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174"/>
      <c r="AC849" s="174"/>
    </row>
    <row r="850" spans="1:29"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174"/>
      <c r="AC850" s="174"/>
    </row>
    <row r="851" spans="1:29"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174"/>
      <c r="AC851" s="174"/>
    </row>
    <row r="852" spans="1:29"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174"/>
      <c r="AC852" s="174"/>
    </row>
    <row r="853" spans="1:29"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174"/>
      <c r="AC853" s="174"/>
    </row>
    <row r="854" spans="1:29"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174"/>
      <c r="AC854" s="174"/>
    </row>
    <row r="855" spans="1:29"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174"/>
      <c r="AC855" s="174"/>
    </row>
    <row r="856" spans="1:29"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174"/>
      <c r="AC856" s="174"/>
    </row>
    <row r="857" spans="1:29"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174"/>
      <c r="AC857" s="174"/>
    </row>
    <row r="858" spans="1:29"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174"/>
      <c r="AC858" s="174"/>
    </row>
    <row r="859" spans="1:29"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174"/>
      <c r="AC859" s="174"/>
    </row>
    <row r="860" spans="1:29"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174"/>
      <c r="AC860" s="174"/>
    </row>
    <row r="861" spans="1:29"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174"/>
      <c r="AC861" s="174"/>
    </row>
    <row r="862" spans="1:29"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174"/>
      <c r="AC862" s="174"/>
    </row>
    <row r="863" spans="1:29"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174"/>
      <c r="AC863" s="174"/>
    </row>
    <row r="864" spans="1:29"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174"/>
      <c r="AC864" s="174"/>
    </row>
    <row r="865" spans="1:29"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174"/>
      <c r="AC865" s="174"/>
    </row>
    <row r="866" spans="1:29"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174"/>
      <c r="AC866" s="174"/>
    </row>
    <row r="867" spans="1:29"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174"/>
      <c r="AC867" s="174"/>
    </row>
    <row r="868" spans="1:29"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174"/>
      <c r="AC868" s="174"/>
    </row>
    <row r="869" spans="1:29"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174"/>
      <c r="AC869" s="174"/>
    </row>
    <row r="870" spans="1:29"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174"/>
      <c r="AC870" s="174"/>
    </row>
    <row r="871" spans="1:29"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174"/>
      <c r="AC871" s="174"/>
    </row>
    <row r="872" spans="1:29"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174"/>
      <c r="AC872" s="174"/>
    </row>
    <row r="873" spans="1:29"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174"/>
      <c r="AC873" s="174"/>
    </row>
    <row r="874" spans="1:29"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174"/>
      <c r="AC874" s="174"/>
    </row>
    <row r="875" spans="1:29"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174"/>
      <c r="AC875" s="174"/>
    </row>
    <row r="876" spans="1:29"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174"/>
      <c r="AC876" s="174"/>
    </row>
    <row r="877" spans="1:29"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174"/>
      <c r="AC877" s="174"/>
    </row>
    <row r="878" spans="1:29"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174"/>
      <c r="AC878" s="174"/>
    </row>
    <row r="879" spans="1:29"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174"/>
      <c r="AC879" s="174"/>
    </row>
    <row r="880" spans="1:29"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174"/>
      <c r="AC880" s="174"/>
    </row>
    <row r="881" spans="1:29"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174"/>
      <c r="AC881" s="174"/>
    </row>
    <row r="882" spans="1:29"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174"/>
      <c r="AC882" s="174"/>
    </row>
    <row r="883" spans="1:29"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174"/>
      <c r="AC883" s="174"/>
    </row>
    <row r="884" spans="1:29"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174"/>
      <c r="AC884" s="174"/>
    </row>
    <row r="885" spans="1:29"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174"/>
      <c r="AC885" s="174"/>
    </row>
    <row r="886" spans="1:29"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174"/>
      <c r="AC886" s="174"/>
    </row>
    <row r="887" spans="1:29"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174"/>
      <c r="AC887" s="174"/>
    </row>
    <row r="888" spans="1:29"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174"/>
      <c r="AC888" s="174"/>
    </row>
    <row r="889" spans="1:29"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174"/>
      <c r="AC889" s="174"/>
    </row>
    <row r="890" spans="1:29"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174"/>
      <c r="AC890" s="174"/>
    </row>
    <row r="891" spans="1:29"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174"/>
      <c r="AC891" s="174"/>
    </row>
    <row r="892" spans="1:29"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174"/>
      <c r="AC892" s="174"/>
    </row>
    <row r="893" spans="1:29"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174"/>
      <c r="AC893" s="174"/>
    </row>
    <row r="894" spans="1:29"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174"/>
      <c r="AC894" s="174"/>
    </row>
    <row r="895" spans="1:29"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174"/>
      <c r="AC895" s="174"/>
    </row>
    <row r="896" spans="1:29"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174"/>
      <c r="AC896" s="174"/>
    </row>
    <row r="897" spans="1:29"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174"/>
      <c r="AC897" s="174"/>
    </row>
    <row r="898" spans="1:29"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174"/>
      <c r="AC898" s="174"/>
    </row>
    <row r="899" spans="1:29"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174"/>
      <c r="AC899" s="174"/>
    </row>
    <row r="900" spans="1:29"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174"/>
      <c r="AC900" s="174"/>
    </row>
    <row r="901" spans="1:29"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174"/>
      <c r="AC901" s="174"/>
    </row>
    <row r="902" spans="1:29"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174"/>
      <c r="AC902" s="174"/>
    </row>
    <row r="903" spans="1:29"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174"/>
      <c r="AC903" s="174"/>
    </row>
    <row r="904" spans="1:29"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174"/>
      <c r="AC904" s="174"/>
    </row>
    <row r="905" spans="1:29"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174"/>
      <c r="AC905" s="174"/>
    </row>
    <row r="906" spans="1:29"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174"/>
      <c r="AC906" s="174"/>
    </row>
    <row r="907" spans="1:29"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174"/>
      <c r="AC907" s="174"/>
    </row>
    <row r="908" spans="1:29"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174"/>
      <c r="AC908" s="174"/>
    </row>
    <row r="909" spans="1:29"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174"/>
      <c r="AC909" s="174"/>
    </row>
    <row r="910" spans="1:29"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174"/>
      <c r="AC910" s="174"/>
    </row>
    <row r="911" spans="1:29"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174"/>
      <c r="AC911" s="174"/>
    </row>
    <row r="912" spans="1:29"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174"/>
      <c r="AC912" s="174"/>
    </row>
    <row r="913" spans="1:29"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174"/>
      <c r="AC913" s="174"/>
    </row>
    <row r="914" spans="1:29"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174"/>
      <c r="AC914" s="174"/>
    </row>
    <row r="915" spans="1:29"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174"/>
      <c r="AC915" s="174"/>
    </row>
    <row r="916" spans="1:29"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174"/>
      <c r="AC916" s="174"/>
    </row>
    <row r="917" spans="1:29"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174"/>
      <c r="AC917" s="174"/>
    </row>
    <row r="918" spans="1:29"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174"/>
      <c r="AC918" s="174"/>
    </row>
    <row r="919" spans="1:29"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174"/>
      <c r="AC919" s="174"/>
    </row>
    <row r="920" spans="1:29"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174"/>
      <c r="AC920" s="174"/>
    </row>
    <row r="921" spans="1:29"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174"/>
      <c r="AC921" s="174"/>
    </row>
    <row r="922" spans="1:29"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174"/>
      <c r="AC922" s="174"/>
    </row>
    <row r="923" spans="1:29"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174"/>
      <c r="AC923" s="174"/>
    </row>
    <row r="924" spans="1:29"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174"/>
      <c r="AC924" s="174"/>
    </row>
    <row r="925" spans="1:29"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174"/>
      <c r="AC925" s="174"/>
    </row>
    <row r="926" spans="1:29"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174"/>
      <c r="AC926" s="174"/>
    </row>
    <row r="927" spans="1:29"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174"/>
      <c r="AC927" s="174"/>
    </row>
    <row r="928" spans="1:29"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174"/>
      <c r="AC928" s="174"/>
    </row>
    <row r="929" spans="1:29"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174"/>
      <c r="AC929" s="174"/>
    </row>
    <row r="930" spans="1:29"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174"/>
      <c r="AC930" s="174"/>
    </row>
    <row r="931" spans="1:29"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174"/>
      <c r="AC931" s="174"/>
    </row>
    <row r="932" spans="1:29"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174"/>
      <c r="AC932" s="174"/>
    </row>
    <row r="933" spans="1:29"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174"/>
      <c r="AC933" s="174"/>
    </row>
    <row r="934" spans="1:29"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174"/>
      <c r="AC934" s="174"/>
    </row>
    <row r="935" spans="1:29"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174"/>
      <c r="AC935" s="174"/>
    </row>
    <row r="936" spans="1:29"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174"/>
      <c r="AC936" s="174"/>
    </row>
    <row r="937" spans="1:29"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174"/>
      <c r="AC937" s="174"/>
    </row>
    <row r="938" spans="1:29"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174"/>
      <c r="AC938" s="174"/>
    </row>
    <row r="939" spans="1:29"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174"/>
      <c r="AC939" s="174"/>
    </row>
    <row r="940" spans="1:29"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174"/>
      <c r="AC940" s="174"/>
    </row>
    <row r="941" spans="1:29"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174"/>
      <c r="AC941" s="174"/>
    </row>
    <row r="942" spans="1:29"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174"/>
      <c r="AC942" s="174"/>
    </row>
    <row r="943" spans="1:29"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174"/>
      <c r="AC943" s="174"/>
    </row>
    <row r="944" spans="1:29"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174"/>
      <c r="AC944" s="174"/>
    </row>
    <row r="945" spans="1:29"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174"/>
      <c r="AC945" s="174"/>
    </row>
    <row r="946" spans="1:29"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174"/>
      <c r="AC946" s="174"/>
    </row>
    <row r="947" spans="1:29"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174"/>
      <c r="AC947" s="174"/>
    </row>
    <row r="948" spans="1:29"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174"/>
      <c r="AC948" s="174"/>
    </row>
    <row r="949" spans="1:29"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174"/>
      <c r="AC949" s="174"/>
    </row>
    <row r="950" spans="1:29"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174"/>
      <c r="AC950" s="174"/>
    </row>
    <row r="951" spans="1:29"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174"/>
      <c r="AC951" s="174"/>
    </row>
    <row r="952" spans="1:29"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174"/>
      <c r="AC952" s="174"/>
    </row>
    <row r="953" spans="1:29"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174"/>
      <c r="AC953" s="174"/>
    </row>
    <row r="954" spans="1:29"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174"/>
      <c r="AC954" s="174"/>
    </row>
    <row r="955" spans="1:29"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174"/>
      <c r="AC955" s="174"/>
    </row>
    <row r="956" spans="1:29"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174"/>
      <c r="AC956" s="174"/>
    </row>
    <row r="957" spans="1:29"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174"/>
      <c r="AC957" s="174"/>
    </row>
    <row r="958" spans="1:29"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174"/>
      <c r="AC958" s="174"/>
    </row>
    <row r="959" spans="1:29"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174"/>
      <c r="AC959" s="174"/>
    </row>
    <row r="960" spans="1:29"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174"/>
      <c r="AC960" s="174"/>
    </row>
    <row r="961" spans="1:29"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174"/>
      <c r="AC961" s="174"/>
    </row>
    <row r="962" spans="1:29"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174"/>
      <c r="AC962" s="174"/>
    </row>
    <row r="963" spans="1:29"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174"/>
      <c r="AC963" s="174"/>
    </row>
    <row r="964" spans="1:29"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174"/>
      <c r="AC964" s="174"/>
    </row>
    <row r="965" spans="1:29"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174"/>
      <c r="AC965" s="174"/>
    </row>
    <row r="966" spans="1:29"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174"/>
      <c r="AC966" s="174"/>
    </row>
    <row r="967" spans="1:29"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174"/>
      <c r="AC967" s="174"/>
    </row>
    <row r="968" spans="1:29"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174"/>
      <c r="AC968" s="174"/>
    </row>
    <row r="969" spans="1:29"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174"/>
      <c r="AC969" s="174"/>
    </row>
    <row r="970" spans="1:29"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174"/>
      <c r="AC970" s="174"/>
    </row>
    <row r="971" spans="1:29"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174"/>
      <c r="AC971" s="174"/>
    </row>
    <row r="972" spans="1:29"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174"/>
      <c r="AC972" s="174"/>
    </row>
    <row r="973" spans="1:29"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174"/>
      <c r="AC973" s="174"/>
    </row>
    <row r="974" spans="1:29"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174"/>
      <c r="AC974" s="174"/>
    </row>
    <row r="975" spans="1:29"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174"/>
      <c r="AC975" s="174"/>
    </row>
    <row r="976" spans="1:29"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174"/>
      <c r="AC976" s="174"/>
    </row>
    <row r="977" spans="1:29"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174"/>
      <c r="AC977" s="174"/>
    </row>
    <row r="978" spans="1:29"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174"/>
      <c r="AC978" s="174"/>
    </row>
    <row r="979" spans="1:29"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174"/>
      <c r="AC979" s="174"/>
    </row>
    <row r="980" spans="1:29"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174"/>
      <c r="AC980" s="174"/>
    </row>
    <row r="981" spans="1:29"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174"/>
      <c r="AC981" s="174"/>
    </row>
    <row r="982" spans="1:29"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174"/>
      <c r="AC982" s="174"/>
    </row>
    <row r="983" spans="1:29"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174"/>
      <c r="AC983" s="174"/>
    </row>
    <row r="984" spans="1:29"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174"/>
      <c r="AC984" s="174"/>
    </row>
    <row r="985" spans="1:29"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174"/>
      <c r="AC985" s="174"/>
    </row>
    <row r="986" spans="1:29"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174"/>
      <c r="AC986" s="174"/>
    </row>
    <row r="987" spans="1:29"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174"/>
      <c r="AC987" s="174"/>
    </row>
    <row r="988" spans="1:29"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174"/>
      <c r="AC988" s="174"/>
    </row>
    <row r="989" spans="1:29"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174"/>
      <c r="AC989" s="174"/>
    </row>
    <row r="990" spans="1:29"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174"/>
      <c r="AC990" s="174"/>
    </row>
    <row r="991" spans="1:29"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174"/>
      <c r="AC991" s="174"/>
    </row>
    <row r="992" spans="1:29"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174"/>
      <c r="AC992" s="174"/>
    </row>
    <row r="993" spans="1:29"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174"/>
      <c r="AC993" s="174"/>
    </row>
    <row r="994" spans="1:29"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174"/>
      <c r="AC994" s="174"/>
    </row>
    <row r="995" spans="1:29"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174"/>
      <c r="AC995" s="174"/>
    </row>
    <row r="996" spans="1:29"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174"/>
      <c r="AC996" s="174"/>
    </row>
    <row r="997" spans="1:29"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174"/>
      <c r="AC997" s="174"/>
    </row>
  </sheetData>
  <customSheetViews>
    <customSheetView guid="{4F729EA0-966F-44C0-A9BF-9696381DA6C5}" filter="1" showAutoFilter="1">
      <pageMargins left="0" right="0" top="0" bottom="0" header="0" footer="0"/>
      <autoFilter ref="A2:AC899">
        <filterColumn colId="0">
          <filters blank="1">
            <filter val="Communications"/>
            <filter val="Conservation Delivery"/>
          </filters>
        </filterColumn>
      </autoFilter>
    </customSheetView>
    <customSheetView guid="{2A589AD2-37CA-4B35-ACE5-4457C04FF735}" filter="1" showAutoFilter="1">
      <pageMargins left="0" right="0" top="0" bottom="0" header="0" footer="0"/>
      <autoFilter ref="A2:AC899">
        <filterColumn colId="0">
          <filters blank="1">
            <filter val="Biological Planning"/>
            <filter val="Communications"/>
          </filters>
        </filterColumn>
      </autoFilter>
    </customSheetView>
    <customSheetView guid="{9A8D66EA-E06B-412A-86D5-618EF8B33EEB}" filter="1" showAutoFilter="1">
      <pageMargins left="0" right="0" top="0" bottom="0" header="0" footer="0"/>
      <autoFilter ref="A2:AC899">
        <filterColumn colId="0">
          <filters blank="1">
            <filter val="Administrative"/>
            <filter val="Communications"/>
          </filters>
        </filterColumn>
      </autoFilter>
    </customSheetView>
    <customSheetView guid="{46A664C3-5951-458F-89C0-B047D3C19873}" filter="1" showAutoFilter="1">
      <pageMargins left="0" right="0" top="0" bottom="0" header="0" footer="0"/>
      <autoFilter ref="A2:AC899">
        <filterColumn colId="0">
          <filters blank="1">
            <filter val="Communications"/>
            <filter val="Conservation Design"/>
          </filters>
        </filterColumn>
      </autoFilter>
    </customSheetView>
  </customSheetViews>
  <mergeCells count="1">
    <mergeCell ref="A1:G1"/>
  </mergeCells>
  <conditionalFormatting sqref="F3:F997">
    <cfRule type="cellIs" dxfId="5" priority="1" operator="equal">
      <formula>"In progress"</formula>
    </cfRule>
  </conditionalFormatting>
  <conditionalFormatting sqref="F3:F997">
    <cfRule type="cellIs" dxfId="4" priority="7" operator="equal">
      <formula>"Completed"</formula>
    </cfRule>
  </conditionalFormatting>
  <conditionalFormatting sqref="F3:F997">
    <cfRule type="cellIs" dxfId="3" priority="8" operator="equal">
      <formula>"Postponed"</formula>
    </cfRule>
  </conditionalFormatting>
  <conditionalFormatting sqref="F3:F997">
    <cfRule type="cellIs" dxfId="2" priority="9" operator="equal">
      <formula>"Canceled"</formula>
    </cfRule>
  </conditionalFormatting>
  <conditionalFormatting sqref="F3:F997">
    <cfRule type="cellIs" dxfId="1" priority="10" operator="equal">
      <formula>"Not Started"</formula>
    </cfRule>
  </conditionalFormatting>
  <conditionalFormatting sqref="F3:F997">
    <cfRule type="cellIs" dxfId="0" priority="11" operator="equal">
      <formula>"Need more info"</formula>
    </cfRule>
  </conditionalFormatting>
  <dataValidations count="1">
    <dataValidation type="list" allowBlank="1" sqref="F3:F997">
      <formula1>"In progress,Canceled,Completed,Need more info,Postponed,Not Started"</formula1>
    </dataValidation>
  </dataValidations>
  <pageMargins left="0" right="0" top="0" bottom="0" header="0" footer="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opLeftCell="A10" workbookViewId="0">
      <selection activeCell="C18" sqref="C18"/>
    </sheetView>
  </sheetViews>
  <sheetFormatPr defaultColWidth="28.7265625" defaultRowHeight="12.5" x14ac:dyDescent="0.25"/>
  <cols>
    <col min="1" max="1" width="12.26953125" style="172" customWidth="1"/>
    <col min="2" max="2" width="17.7265625" bestFit="1" customWidth="1"/>
    <col min="3" max="3" width="37.54296875" style="115" bestFit="1" customWidth="1"/>
    <col min="5" max="5" width="36.26953125" style="116" customWidth="1"/>
    <col min="6" max="6" width="42.54296875" bestFit="1" customWidth="1"/>
    <col min="7" max="7" width="28.7265625" style="112"/>
  </cols>
  <sheetData>
    <row r="1" spans="1:29" ht="15.5" x14ac:dyDescent="0.35">
      <c r="A1" s="174" t="s">
        <v>91</v>
      </c>
      <c r="B1" s="136" t="s">
        <v>347</v>
      </c>
      <c r="C1" s="137" t="s">
        <v>348</v>
      </c>
      <c r="D1" s="138" t="s">
        <v>349</v>
      </c>
      <c r="E1" s="138" t="s">
        <v>4</v>
      </c>
      <c r="F1" s="138" t="s">
        <v>350</v>
      </c>
      <c r="G1" s="138" t="s">
        <v>351</v>
      </c>
      <c r="H1" s="138" t="s">
        <v>352</v>
      </c>
      <c r="I1" s="139" t="s">
        <v>353</v>
      </c>
      <c r="J1" s="139" t="s">
        <v>160</v>
      </c>
      <c r="K1" s="16"/>
      <c r="L1" s="16"/>
      <c r="M1" s="16"/>
      <c r="N1" s="16"/>
      <c r="O1" s="16"/>
      <c r="P1" s="16"/>
      <c r="Q1" s="16"/>
      <c r="R1" s="16"/>
      <c r="S1" s="16"/>
      <c r="T1" s="16"/>
      <c r="U1" s="16"/>
      <c r="V1" s="16"/>
      <c r="W1" s="16"/>
      <c r="X1" s="16"/>
      <c r="Y1" s="16"/>
      <c r="Z1" s="16"/>
      <c r="AA1" s="17"/>
      <c r="AB1" s="174"/>
      <c r="AC1" s="174"/>
    </row>
    <row r="2" spans="1:29" x14ac:dyDescent="0.25">
      <c r="A2" s="174"/>
      <c r="B2" s="174" t="s">
        <v>354</v>
      </c>
      <c r="C2" s="174"/>
      <c r="D2" s="174"/>
      <c r="E2" s="116" t="s">
        <v>355</v>
      </c>
      <c r="F2" s="174" t="s">
        <v>356</v>
      </c>
      <c r="G2" s="174"/>
      <c r="H2" s="174" t="s">
        <v>357</v>
      </c>
      <c r="I2" s="174"/>
      <c r="J2" s="174"/>
      <c r="K2" s="174"/>
      <c r="L2" s="174"/>
      <c r="M2" s="174"/>
      <c r="N2" s="174"/>
      <c r="O2" s="174"/>
      <c r="P2" s="174"/>
      <c r="Q2" s="174"/>
      <c r="R2" s="174"/>
      <c r="S2" s="174"/>
      <c r="T2" s="174"/>
      <c r="U2" s="174"/>
      <c r="V2" s="174"/>
      <c r="W2" s="174"/>
      <c r="X2" s="174"/>
      <c r="Y2" s="174"/>
      <c r="Z2" s="174"/>
      <c r="AA2" s="174"/>
      <c r="AB2" s="174"/>
      <c r="AC2" s="174"/>
    </row>
    <row r="3" spans="1:29" x14ac:dyDescent="0.25">
      <c r="A3" s="174"/>
      <c r="B3" s="174" t="s">
        <v>358</v>
      </c>
      <c r="C3" s="174" t="s">
        <v>359</v>
      </c>
      <c r="D3" s="174"/>
      <c r="E3" s="116" t="s">
        <v>360</v>
      </c>
      <c r="F3" s="174" t="s">
        <v>361</v>
      </c>
      <c r="G3" s="174"/>
      <c r="H3" s="174" t="s">
        <v>22</v>
      </c>
      <c r="I3" s="174"/>
      <c r="J3" s="174"/>
      <c r="K3" s="174"/>
      <c r="L3" s="174"/>
      <c r="M3" s="174"/>
      <c r="N3" s="174"/>
      <c r="O3" s="174"/>
      <c r="P3" s="174"/>
      <c r="Q3" s="174"/>
      <c r="R3" s="174"/>
      <c r="S3" s="174"/>
      <c r="T3" s="174"/>
      <c r="U3" s="174"/>
      <c r="V3" s="174"/>
      <c r="W3" s="174"/>
      <c r="X3" s="174"/>
      <c r="Y3" s="174"/>
      <c r="Z3" s="174"/>
      <c r="AA3" s="174"/>
      <c r="AB3" s="174"/>
      <c r="AC3" s="174"/>
    </row>
    <row r="4" spans="1:29" ht="25" x14ac:dyDescent="0.25">
      <c r="A4" s="174"/>
      <c r="B4" s="174"/>
      <c r="C4" s="174" t="s">
        <v>362</v>
      </c>
      <c r="D4" s="174"/>
      <c r="E4" s="116" t="s">
        <v>363</v>
      </c>
      <c r="F4" s="174"/>
      <c r="G4" s="174"/>
      <c r="H4" s="174" t="s">
        <v>364</v>
      </c>
      <c r="I4" s="174"/>
      <c r="J4" s="174"/>
      <c r="K4" s="174"/>
      <c r="L4" s="174"/>
      <c r="M4" s="174"/>
      <c r="N4" s="174"/>
      <c r="O4" s="174"/>
      <c r="P4" s="174"/>
      <c r="Q4" s="174"/>
      <c r="R4" s="174"/>
      <c r="S4" s="174"/>
      <c r="T4" s="174"/>
      <c r="U4" s="174"/>
      <c r="V4" s="174"/>
      <c r="W4" s="174"/>
      <c r="X4" s="174"/>
      <c r="Y4" s="174"/>
      <c r="Z4" s="174"/>
      <c r="AA4" s="174"/>
      <c r="AB4" s="174"/>
      <c r="AC4" s="174"/>
    </row>
    <row r="5" spans="1:29" ht="37.5" x14ac:dyDescent="0.25">
      <c r="A5" s="174"/>
      <c r="B5" s="174"/>
      <c r="C5" s="174"/>
      <c r="D5" s="174"/>
      <c r="E5" s="116" t="s">
        <v>365</v>
      </c>
      <c r="F5" s="174"/>
      <c r="G5" s="174"/>
      <c r="H5" s="174"/>
      <c r="I5" s="174"/>
      <c r="J5" s="174"/>
      <c r="K5" s="174"/>
      <c r="L5" s="174"/>
      <c r="M5" s="174"/>
      <c r="N5" s="174"/>
      <c r="O5" s="174"/>
      <c r="P5" s="174"/>
      <c r="Q5" s="174"/>
      <c r="R5" s="174"/>
      <c r="S5" s="174"/>
      <c r="T5" s="174"/>
      <c r="U5" s="174"/>
      <c r="V5" s="174"/>
      <c r="W5" s="174"/>
      <c r="X5" s="174"/>
      <c r="Y5" s="174"/>
      <c r="Z5" s="174"/>
      <c r="AA5" s="174"/>
      <c r="AB5" s="174"/>
      <c r="AC5" s="174"/>
    </row>
    <row r="6" spans="1:29" ht="37.5" x14ac:dyDescent="0.25">
      <c r="A6" s="174"/>
      <c r="B6" s="174"/>
      <c r="C6" s="174" t="s">
        <v>366</v>
      </c>
      <c r="D6" s="174"/>
      <c r="E6" s="116" t="s">
        <v>367</v>
      </c>
      <c r="F6" s="174" t="s">
        <v>368</v>
      </c>
      <c r="G6" s="174"/>
      <c r="H6" s="174" t="s">
        <v>369</v>
      </c>
      <c r="I6" s="174"/>
      <c r="J6" s="174"/>
      <c r="K6" s="174"/>
      <c r="L6" s="174"/>
      <c r="M6" s="174"/>
      <c r="N6" s="174"/>
      <c r="O6" s="174"/>
      <c r="P6" s="174"/>
      <c r="Q6" s="174"/>
      <c r="R6" s="174"/>
      <c r="S6" s="174"/>
      <c r="T6" s="174"/>
      <c r="U6" s="174"/>
      <c r="V6" s="174"/>
      <c r="W6" s="174"/>
      <c r="X6" s="174"/>
      <c r="Y6" s="174"/>
      <c r="Z6" s="174"/>
      <c r="AA6" s="174"/>
      <c r="AB6" s="174"/>
      <c r="AC6" s="174"/>
    </row>
    <row r="7" spans="1:29" ht="25" x14ac:dyDescent="0.25">
      <c r="A7" s="174"/>
      <c r="B7" s="174" t="s">
        <v>354</v>
      </c>
      <c r="C7" s="174"/>
      <c r="D7" s="174"/>
      <c r="E7" s="116" t="s">
        <v>370</v>
      </c>
      <c r="F7" s="174"/>
      <c r="G7" s="174"/>
      <c r="H7" s="174" t="s">
        <v>354</v>
      </c>
      <c r="I7" s="174"/>
      <c r="J7" s="174"/>
      <c r="K7" s="174"/>
      <c r="L7" s="174"/>
      <c r="M7" s="174"/>
      <c r="N7" s="174"/>
      <c r="O7" s="174"/>
      <c r="P7" s="174"/>
      <c r="Q7" s="174"/>
      <c r="R7" s="174"/>
      <c r="S7" s="174"/>
      <c r="T7" s="174"/>
      <c r="U7" s="174"/>
      <c r="V7" s="174"/>
      <c r="W7" s="174"/>
      <c r="X7" s="174"/>
      <c r="Y7" s="174"/>
      <c r="Z7" s="174"/>
      <c r="AA7" s="174"/>
      <c r="AB7" s="174"/>
      <c r="AC7" s="174"/>
    </row>
    <row r="8" spans="1:29" x14ac:dyDescent="0.25">
      <c r="A8" s="174"/>
      <c r="B8" s="174" t="s">
        <v>358</v>
      </c>
      <c r="C8" s="174" t="s">
        <v>362</v>
      </c>
      <c r="D8" s="174"/>
      <c r="E8" s="116" t="s">
        <v>371</v>
      </c>
      <c r="F8" s="174" t="s">
        <v>372</v>
      </c>
      <c r="G8" s="174"/>
      <c r="H8" s="174" t="s">
        <v>372</v>
      </c>
      <c r="I8" s="174"/>
      <c r="J8" s="174"/>
      <c r="K8" s="174"/>
      <c r="L8" s="174"/>
      <c r="M8" s="174"/>
      <c r="N8" s="174"/>
      <c r="O8" s="174"/>
      <c r="P8" s="174"/>
      <c r="Q8" s="174"/>
      <c r="R8" s="174"/>
      <c r="S8" s="174"/>
      <c r="T8" s="174"/>
      <c r="U8" s="174"/>
      <c r="V8" s="174"/>
      <c r="W8" s="174"/>
      <c r="X8" s="174"/>
      <c r="Y8" s="174"/>
      <c r="Z8" s="174"/>
      <c r="AA8" s="174"/>
      <c r="AB8" s="174"/>
      <c r="AC8" s="174"/>
    </row>
    <row r="9" spans="1:29" x14ac:dyDescent="0.25">
      <c r="A9" s="174"/>
      <c r="B9" s="174" t="s">
        <v>122</v>
      </c>
      <c r="C9" s="174" t="s">
        <v>373</v>
      </c>
      <c r="D9" s="174"/>
      <c r="E9" s="116" t="s">
        <v>374</v>
      </c>
      <c r="F9" s="174"/>
      <c r="G9" s="174"/>
      <c r="H9" s="174"/>
      <c r="I9" s="174"/>
      <c r="J9" s="174"/>
      <c r="K9" s="174"/>
      <c r="L9" s="174"/>
      <c r="M9" s="174"/>
      <c r="N9" s="174"/>
      <c r="O9" s="174"/>
      <c r="P9" s="174"/>
      <c r="Q9" s="174"/>
      <c r="R9" s="174"/>
      <c r="S9" s="174"/>
      <c r="T9" s="174"/>
      <c r="U9" s="174"/>
      <c r="V9" s="174"/>
      <c r="W9" s="174"/>
      <c r="X9" s="174"/>
      <c r="Y9" s="174"/>
      <c r="Z9" s="174"/>
      <c r="AA9" s="174"/>
      <c r="AB9" s="174"/>
      <c r="AC9" s="174"/>
    </row>
    <row r="10" spans="1:29" ht="62.5" x14ac:dyDescent="0.25">
      <c r="A10" s="174"/>
      <c r="B10" s="174" t="s">
        <v>358</v>
      </c>
      <c r="C10" s="174" t="s">
        <v>375</v>
      </c>
      <c r="D10" s="174"/>
      <c r="E10" s="116" t="s">
        <v>376</v>
      </c>
      <c r="F10" s="174" t="s">
        <v>377</v>
      </c>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row>
    <row r="11" spans="1:29" ht="37.5" x14ac:dyDescent="0.25">
      <c r="A11" s="174"/>
      <c r="B11" s="174" t="s">
        <v>378</v>
      </c>
      <c r="C11" s="174" t="s">
        <v>379</v>
      </c>
      <c r="D11" s="174"/>
      <c r="E11" s="116" t="s">
        <v>380</v>
      </c>
      <c r="F11" s="174" t="s">
        <v>381</v>
      </c>
      <c r="G11" s="174"/>
      <c r="H11" s="174" t="s">
        <v>378</v>
      </c>
      <c r="I11" s="174"/>
      <c r="J11" s="174"/>
      <c r="K11" s="174"/>
      <c r="L11" s="174"/>
      <c r="M11" s="174"/>
      <c r="N11" s="174"/>
      <c r="O11" s="174"/>
      <c r="P11" s="174"/>
      <c r="Q11" s="174"/>
      <c r="R11" s="174"/>
      <c r="S11" s="174"/>
      <c r="T11" s="174"/>
      <c r="U11" s="174"/>
      <c r="V11" s="174"/>
      <c r="W11" s="174"/>
      <c r="X11" s="174"/>
      <c r="Y11" s="174"/>
      <c r="Z11" s="174"/>
      <c r="AA11" s="174"/>
      <c r="AB11" s="174"/>
      <c r="AC11" s="174"/>
    </row>
    <row r="12" spans="1:29" x14ac:dyDescent="0.25">
      <c r="A12" s="174"/>
      <c r="B12" s="174" t="s">
        <v>382</v>
      </c>
      <c r="C12" s="174" t="s">
        <v>383</v>
      </c>
      <c r="D12" s="174"/>
      <c r="E12" s="116" t="s">
        <v>384</v>
      </c>
      <c r="F12" s="174"/>
      <c r="G12" s="174"/>
      <c r="H12" s="174" t="s">
        <v>122</v>
      </c>
      <c r="I12" s="174"/>
      <c r="J12" s="174"/>
      <c r="K12" s="174"/>
      <c r="L12" s="174"/>
      <c r="M12" s="174"/>
      <c r="N12" s="174"/>
      <c r="O12" s="174"/>
      <c r="P12" s="174"/>
      <c r="Q12" s="174"/>
      <c r="R12" s="174"/>
      <c r="S12" s="174"/>
      <c r="T12" s="174"/>
      <c r="U12" s="174"/>
      <c r="V12" s="174"/>
      <c r="W12" s="174"/>
      <c r="X12" s="174"/>
      <c r="Y12" s="174"/>
      <c r="Z12" s="174"/>
      <c r="AA12" s="174"/>
      <c r="AB12" s="174"/>
      <c r="AC12" s="174"/>
    </row>
    <row r="13" spans="1:29" ht="37.5" x14ac:dyDescent="0.25">
      <c r="A13" s="174"/>
      <c r="B13" s="174" t="s">
        <v>382</v>
      </c>
      <c r="C13" s="174" t="s">
        <v>362</v>
      </c>
      <c r="D13" s="174"/>
      <c r="E13" s="116" t="s">
        <v>385</v>
      </c>
      <c r="F13" s="174" t="s">
        <v>386</v>
      </c>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row>
    <row r="14" spans="1:29" ht="25" x14ac:dyDescent="0.25">
      <c r="A14" s="174"/>
      <c r="B14" s="174" t="s">
        <v>378</v>
      </c>
      <c r="C14" s="174"/>
      <c r="D14" s="174"/>
      <c r="E14" s="116" t="s">
        <v>387</v>
      </c>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row>
    <row r="15" spans="1:29" x14ac:dyDescent="0.25">
      <c r="A15" s="174"/>
      <c r="B15" s="174"/>
      <c r="C15" s="174"/>
      <c r="D15" s="174"/>
      <c r="E15" s="116" t="s">
        <v>388</v>
      </c>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row>
    <row r="17" spans="1:6" x14ac:dyDescent="0.25">
      <c r="A17" s="174" t="s">
        <v>389</v>
      </c>
      <c r="B17" s="174"/>
      <c r="C17" s="173">
        <v>44228</v>
      </c>
      <c r="D17" s="174" t="s">
        <v>390</v>
      </c>
      <c r="F17" s="174" t="s">
        <v>391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1619231B25F5419E6567B81F294E7D" ma:contentTypeVersion="12" ma:contentTypeDescription="Create a new document." ma:contentTypeScope="" ma:versionID="81fefdbd1d4fa3b41f45eafb52ab408c">
  <xsd:schema xmlns:xsd="http://www.w3.org/2001/XMLSchema" xmlns:xs="http://www.w3.org/2001/XMLSchema" xmlns:p="http://schemas.microsoft.com/office/2006/metadata/properties" xmlns:ns2="9051457c-ceb4-4284-bbcd-a3791e536788" xmlns:ns3="949387c3-6f53-457b-84df-c7ef7f2e8cab" targetNamespace="http://schemas.microsoft.com/office/2006/metadata/properties" ma:root="true" ma:fieldsID="bac3473b97365352bcd5d1b332514da2" ns2:_="" ns3:_="">
    <xsd:import namespace="9051457c-ceb4-4284-bbcd-a3791e536788"/>
    <xsd:import namespace="949387c3-6f53-457b-84df-c7ef7f2e8c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1457c-ceb4-4284-bbcd-a3791e536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9387c3-6f53-457b-84df-c7ef7f2e8c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277EE-4E48-49DA-A085-2590ED857E2B}">
  <ds:schemaRefs>
    <ds:schemaRef ds:uri="http://www.w3.org/XML/1998/namespace"/>
    <ds:schemaRef ds:uri="http://schemas.openxmlformats.org/package/2006/metadata/core-properties"/>
    <ds:schemaRef ds:uri="http://purl.org/dc/dcmitype/"/>
    <ds:schemaRef ds:uri="http://purl.org/dc/elements/1.1/"/>
    <ds:schemaRef ds:uri="http://schemas.microsoft.com/office/2006/documentManagement/types"/>
    <ds:schemaRef ds:uri="949387c3-6f53-457b-84df-c7ef7f2e8cab"/>
    <ds:schemaRef ds:uri="http://purl.org/dc/terms/"/>
    <ds:schemaRef ds:uri="9051457c-ceb4-4284-bbcd-a3791e536788"/>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4D48145-1949-47A7-B6BC-B21A27D21F8C}">
  <ds:schemaRefs>
    <ds:schemaRef ds:uri="http://schemas.microsoft.com/sharepoint/v3/contenttype/forms"/>
  </ds:schemaRefs>
</ds:datastoreItem>
</file>

<file path=customXml/itemProps3.xml><?xml version="1.0" encoding="utf-8"?>
<ds:datastoreItem xmlns:ds="http://schemas.openxmlformats.org/officeDocument/2006/customXml" ds:itemID="{00F7B766-8608-4C44-9C91-5BAA00917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51457c-ceb4-4284-bbcd-a3791e536788"/>
    <ds:schemaRef ds:uri="949387c3-6f53-457b-84df-c7ef7f2e8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1. Contact Info</vt:lpstr>
      <vt:lpstr>2.Team Action Items</vt:lpstr>
      <vt:lpstr>3. Communications Tracking</vt:lpstr>
      <vt:lpstr>4. State Rec Tracking</vt:lpstr>
      <vt:lpstr>Sheet1</vt:lpstr>
      <vt:lpstr>Sheet2</vt:lpstr>
      <vt:lpstr>Tasks ALL</vt:lpstr>
      <vt:lpstr>5. Webinar &amp; Workshops</vt:lpstr>
      <vt:lpstr>6. Working Group Development</vt:lpstr>
      <vt:lpstr>7. Regional Work Groups</vt:lpstr>
      <vt:lpstr>8. Funding Opportunities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McCue</dc:creator>
  <cp:keywords/>
  <dc:description/>
  <cp:lastModifiedBy>Johnston, Scott</cp:lastModifiedBy>
  <cp:revision/>
  <dcterms:created xsi:type="dcterms:W3CDTF">2020-04-30T13:42:59Z</dcterms:created>
  <dcterms:modified xsi:type="dcterms:W3CDTF">2021-08-11T16:04:17Z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0x010100661619231B25F5419E6567B81F294E7D</vt:lpwstr>
  </property>
</Properties>
</file>